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ntonaccio\Documents\0-evaluations nationales\fichiers 2024-2025\24EVA4\"/>
    </mc:Choice>
  </mc:AlternateContent>
  <xr:revisionPtr revIDLastSave="0" documentId="13_ncr:1_{F96B81ED-778B-4023-A757-A052EA55AD7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VA4_Groupes_FRANCAIS" sheetId="2" r:id="rId1"/>
    <sheet name="EVA4_Groupes_MATHS" sheetId="1" r:id="rId2"/>
    <sheet name="classes" sheetId="5" r:id="rId3"/>
    <sheet name="élèves" sheetId="3" r:id="rId4"/>
  </sheets>
  <definedNames>
    <definedName name="_xlnm._FilterDatabase" localSheetId="0" hidden="1">EVA4_Groupes_FRANCAIS!$B$1:$L$1</definedName>
    <definedName name="_xlnm._FilterDatabase" localSheetId="1" hidden="1">EVA4_Groupes_MATHS!$A$1:$L$1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8" i="1" l="1"/>
  <c r="K128" i="1"/>
  <c r="L128" i="1" s="1"/>
  <c r="A129" i="1"/>
  <c r="K129" i="1"/>
  <c r="L129" i="1"/>
  <c r="A130" i="1"/>
  <c r="K130" i="1"/>
  <c r="L130" i="1"/>
  <c r="A131" i="1"/>
  <c r="K131" i="1"/>
  <c r="L131" i="1"/>
  <c r="A132" i="1"/>
  <c r="K132" i="1"/>
  <c r="L132" i="1" s="1"/>
  <c r="A133" i="1"/>
  <c r="K133" i="1"/>
  <c r="L133" i="1"/>
  <c r="A134" i="1"/>
  <c r="K134" i="1"/>
  <c r="L134" i="1"/>
  <c r="A135" i="1"/>
  <c r="K135" i="1"/>
  <c r="L135" i="1"/>
  <c r="A136" i="1"/>
  <c r="K136" i="1"/>
  <c r="L136" i="1" s="1"/>
  <c r="A137" i="1"/>
  <c r="K137" i="1"/>
  <c r="L137" i="1"/>
  <c r="A138" i="1"/>
  <c r="K138" i="1"/>
  <c r="L138" i="1"/>
  <c r="A139" i="1"/>
  <c r="K139" i="1"/>
  <c r="L139" i="1"/>
  <c r="A140" i="1"/>
  <c r="K140" i="1"/>
  <c r="L140" i="1" s="1"/>
  <c r="A141" i="1"/>
  <c r="K141" i="1"/>
  <c r="L141" i="1"/>
  <c r="A142" i="1"/>
  <c r="K142" i="1"/>
  <c r="L142" i="1"/>
  <c r="A143" i="1"/>
  <c r="K143" i="1"/>
  <c r="L143" i="1"/>
  <c r="A144" i="1"/>
  <c r="K144" i="1"/>
  <c r="L144" i="1" s="1"/>
  <c r="A145" i="1"/>
  <c r="K145" i="1"/>
  <c r="L145" i="1"/>
  <c r="A146" i="1"/>
  <c r="K146" i="1"/>
  <c r="L146" i="1"/>
  <c r="A147" i="1"/>
  <c r="K147" i="1"/>
  <c r="L147" i="1"/>
  <c r="A148" i="1"/>
  <c r="K148" i="1"/>
  <c r="L148" i="1" s="1"/>
  <c r="A149" i="1"/>
  <c r="K149" i="1"/>
  <c r="L149" i="1"/>
  <c r="A150" i="1"/>
  <c r="K150" i="1"/>
  <c r="L150" i="1"/>
  <c r="A129" i="2"/>
  <c r="K129" i="2"/>
  <c r="L129" i="2"/>
  <c r="A130" i="2"/>
  <c r="K130" i="2"/>
  <c r="L130" i="2"/>
  <c r="A131" i="2"/>
  <c r="K131" i="2"/>
  <c r="L131" i="2"/>
  <c r="A132" i="2"/>
  <c r="K132" i="2"/>
  <c r="L132" i="2"/>
  <c r="A133" i="2"/>
  <c r="K133" i="2"/>
  <c r="L133" i="2"/>
  <c r="A134" i="2"/>
  <c r="K134" i="2"/>
  <c r="L134" i="2"/>
  <c r="A135" i="2"/>
  <c r="K135" i="2"/>
  <c r="L135" i="2"/>
  <c r="A136" i="2"/>
  <c r="K136" i="2"/>
  <c r="L136" i="2"/>
  <c r="A137" i="2"/>
  <c r="K137" i="2"/>
  <c r="L137" i="2"/>
  <c r="A138" i="2"/>
  <c r="K138" i="2"/>
  <c r="L138" i="2"/>
  <c r="A139" i="2"/>
  <c r="K139" i="2"/>
  <c r="L139" i="2"/>
  <c r="A140" i="2"/>
  <c r="K140" i="2"/>
  <c r="L140" i="2"/>
  <c r="A141" i="2"/>
  <c r="K141" i="2"/>
  <c r="L141" i="2"/>
  <c r="A142" i="2"/>
  <c r="K142" i="2"/>
  <c r="L142" i="2"/>
  <c r="A143" i="2"/>
  <c r="K143" i="2"/>
  <c r="L143" i="2"/>
  <c r="A144" i="2"/>
  <c r="K144" i="2"/>
  <c r="L144" i="2"/>
  <c r="A145" i="2"/>
  <c r="K145" i="2"/>
  <c r="L145" i="2"/>
  <c r="A146" i="2"/>
  <c r="K146" i="2"/>
  <c r="L146" i="2"/>
  <c r="A147" i="2"/>
  <c r="K147" i="2"/>
  <c r="L147" i="2"/>
  <c r="A148" i="2"/>
  <c r="K148" i="2"/>
  <c r="L148" i="2"/>
  <c r="A149" i="2"/>
  <c r="K149" i="2"/>
  <c r="L149" i="2"/>
  <c r="A150" i="2"/>
  <c r="K150" i="2"/>
  <c r="L150" i="2"/>
  <c r="A151" i="2"/>
  <c r="K151" i="2"/>
  <c r="L151" i="2"/>
  <c r="A152" i="2"/>
  <c r="K152" i="2"/>
  <c r="L152" i="2"/>
  <c r="A153" i="2"/>
  <c r="K153" i="2"/>
  <c r="L153" i="2"/>
  <c r="A154" i="2"/>
  <c r="K154" i="2"/>
  <c r="L154" i="2"/>
  <c r="A155" i="2"/>
  <c r="K155" i="2"/>
  <c r="L155" i="2"/>
  <c r="A156" i="2"/>
  <c r="K156" i="2"/>
  <c r="L156" i="2"/>
  <c r="A157" i="2"/>
  <c r="K157" i="2"/>
  <c r="L157" i="2"/>
  <c r="A158" i="2"/>
  <c r="K158" i="2"/>
  <c r="L158" i="2"/>
  <c r="A159" i="2"/>
  <c r="K159" i="2"/>
  <c r="L159" i="2"/>
  <c r="A160" i="2"/>
  <c r="K160" i="2"/>
  <c r="L160" i="2"/>
  <c r="A161" i="2"/>
  <c r="K161" i="2"/>
  <c r="L161" i="2"/>
  <c r="A162" i="2"/>
  <c r="K162" i="2"/>
  <c r="L162" i="2"/>
  <c r="A163" i="2"/>
  <c r="K163" i="2"/>
  <c r="L163" i="2"/>
  <c r="A164" i="2"/>
  <c r="K164" i="2"/>
  <c r="L164" i="2"/>
  <c r="A165" i="2"/>
  <c r="K165" i="2"/>
  <c r="L165" i="2"/>
  <c r="A166" i="2"/>
  <c r="K166" i="2"/>
  <c r="L166" i="2"/>
  <c r="A167" i="2"/>
  <c r="K167" i="2"/>
  <c r="L167" i="2"/>
  <c r="A168" i="2"/>
  <c r="K168" i="2"/>
  <c r="L168" i="2"/>
  <c r="A169" i="2"/>
  <c r="K169" i="2"/>
  <c r="L169" i="2"/>
  <c r="A170" i="2"/>
  <c r="K170" i="2"/>
  <c r="L170" i="2"/>
  <c r="H85" i="5"/>
  <c r="G85" i="5"/>
  <c r="D75" i="5" l="1"/>
  <c r="E75" i="5"/>
  <c r="F75" i="5"/>
  <c r="G75" i="5"/>
  <c r="H75" i="5"/>
  <c r="I75" i="5"/>
  <c r="J75" i="5"/>
  <c r="D76" i="5"/>
  <c r="E76" i="5"/>
  <c r="F76" i="5"/>
  <c r="G76" i="5"/>
  <c r="H76" i="5"/>
  <c r="I76" i="5"/>
  <c r="J76" i="5"/>
  <c r="D77" i="5"/>
  <c r="E77" i="5"/>
  <c r="F77" i="5"/>
  <c r="G77" i="5"/>
  <c r="H77" i="5"/>
  <c r="I77" i="5"/>
  <c r="J77" i="5"/>
  <c r="D87" i="5"/>
  <c r="E87" i="5"/>
  <c r="F87" i="5"/>
  <c r="G87" i="5"/>
  <c r="H87" i="5"/>
  <c r="I87" i="5"/>
  <c r="J87" i="5"/>
  <c r="D88" i="5"/>
  <c r="E88" i="5"/>
  <c r="F88" i="5"/>
  <c r="G88" i="5"/>
  <c r="H88" i="5"/>
  <c r="I88" i="5"/>
  <c r="J88" i="5"/>
  <c r="D89" i="5"/>
  <c r="E89" i="5"/>
  <c r="F89" i="5"/>
  <c r="G89" i="5"/>
  <c r="H89" i="5"/>
  <c r="I89" i="5"/>
  <c r="J89" i="5"/>
  <c r="E86" i="5"/>
  <c r="F86" i="5"/>
  <c r="G86" i="5"/>
  <c r="H86" i="5"/>
  <c r="I86" i="5"/>
  <c r="J86" i="5"/>
  <c r="D81" i="5"/>
  <c r="E81" i="5"/>
  <c r="F81" i="5"/>
  <c r="G81" i="5"/>
  <c r="H81" i="5"/>
  <c r="I81" i="5"/>
  <c r="J81" i="5"/>
  <c r="D82" i="5"/>
  <c r="E82" i="5"/>
  <c r="F82" i="5"/>
  <c r="G82" i="5"/>
  <c r="H82" i="5"/>
  <c r="I82" i="5"/>
  <c r="J82" i="5"/>
  <c r="D83" i="5"/>
  <c r="E83" i="5"/>
  <c r="F83" i="5"/>
  <c r="G83" i="5"/>
  <c r="H83" i="5"/>
  <c r="I83" i="5"/>
  <c r="J83" i="5"/>
  <c r="D69" i="5"/>
  <c r="E69" i="5"/>
  <c r="F69" i="5"/>
  <c r="G69" i="5"/>
  <c r="H69" i="5"/>
  <c r="I69" i="5"/>
  <c r="J69" i="5"/>
  <c r="D70" i="5"/>
  <c r="E70" i="5"/>
  <c r="F70" i="5"/>
  <c r="G70" i="5"/>
  <c r="H70" i="5"/>
  <c r="I70" i="5"/>
  <c r="J70" i="5"/>
  <c r="D71" i="5"/>
  <c r="E71" i="5"/>
  <c r="F71" i="5"/>
  <c r="G71" i="5"/>
  <c r="H71" i="5"/>
  <c r="I71" i="5"/>
  <c r="J71" i="5"/>
  <c r="D63" i="5"/>
  <c r="E63" i="5"/>
  <c r="F63" i="5"/>
  <c r="G63" i="5"/>
  <c r="H63" i="5"/>
  <c r="I63" i="5"/>
  <c r="J63" i="5"/>
  <c r="D64" i="5"/>
  <c r="E64" i="5"/>
  <c r="F64" i="5"/>
  <c r="G64" i="5"/>
  <c r="H64" i="5"/>
  <c r="I64" i="5"/>
  <c r="J64" i="5"/>
  <c r="D65" i="5"/>
  <c r="E65" i="5"/>
  <c r="F65" i="5"/>
  <c r="G65" i="5"/>
  <c r="H65" i="5"/>
  <c r="I65" i="5"/>
  <c r="J65" i="5"/>
  <c r="D57" i="5"/>
  <c r="E57" i="5"/>
  <c r="F57" i="5"/>
  <c r="G57" i="5"/>
  <c r="H57" i="5"/>
  <c r="I57" i="5"/>
  <c r="J57" i="5"/>
  <c r="D58" i="5"/>
  <c r="E58" i="5"/>
  <c r="F58" i="5"/>
  <c r="G58" i="5"/>
  <c r="H58" i="5"/>
  <c r="I58" i="5"/>
  <c r="J58" i="5"/>
  <c r="D59" i="5"/>
  <c r="E59" i="5"/>
  <c r="F59" i="5"/>
  <c r="G59" i="5"/>
  <c r="H59" i="5"/>
  <c r="I59" i="5"/>
  <c r="J59" i="5"/>
  <c r="D43" i="5"/>
  <c r="E43" i="5"/>
  <c r="F43" i="5"/>
  <c r="G43" i="5"/>
  <c r="H43" i="5"/>
  <c r="I43" i="5"/>
  <c r="J43" i="5"/>
  <c r="D44" i="5"/>
  <c r="E44" i="5"/>
  <c r="F44" i="5"/>
  <c r="G44" i="5"/>
  <c r="H44" i="5"/>
  <c r="I44" i="5"/>
  <c r="J44" i="5"/>
  <c r="D45" i="5"/>
  <c r="E45" i="5"/>
  <c r="F45" i="5"/>
  <c r="G45" i="5"/>
  <c r="H45" i="5"/>
  <c r="I45" i="5"/>
  <c r="J45" i="5"/>
  <c r="D37" i="5"/>
  <c r="E37" i="5"/>
  <c r="F37" i="5"/>
  <c r="G37" i="5"/>
  <c r="H37" i="5"/>
  <c r="I37" i="5"/>
  <c r="J37" i="5"/>
  <c r="D38" i="5"/>
  <c r="E38" i="5"/>
  <c r="F38" i="5"/>
  <c r="G38" i="5"/>
  <c r="H38" i="5"/>
  <c r="I38" i="5"/>
  <c r="J38" i="5"/>
  <c r="D39" i="5"/>
  <c r="E39" i="5"/>
  <c r="F39" i="5"/>
  <c r="G39" i="5"/>
  <c r="H39" i="5"/>
  <c r="I39" i="5"/>
  <c r="J39" i="5"/>
  <c r="D31" i="5"/>
  <c r="E31" i="5"/>
  <c r="F31" i="5"/>
  <c r="G31" i="5"/>
  <c r="H31" i="5"/>
  <c r="I31" i="5"/>
  <c r="J31" i="5"/>
  <c r="D32" i="5"/>
  <c r="E32" i="5"/>
  <c r="F32" i="5"/>
  <c r="G32" i="5"/>
  <c r="H32" i="5"/>
  <c r="I32" i="5"/>
  <c r="J32" i="5"/>
  <c r="D33" i="5"/>
  <c r="E33" i="5"/>
  <c r="F33" i="5"/>
  <c r="G33" i="5"/>
  <c r="H33" i="5"/>
  <c r="I33" i="5"/>
  <c r="J33" i="5"/>
  <c r="E30" i="5"/>
  <c r="F30" i="5"/>
  <c r="G30" i="5"/>
  <c r="H30" i="5"/>
  <c r="I30" i="5"/>
  <c r="J30" i="5"/>
  <c r="D25" i="5"/>
  <c r="E25" i="5"/>
  <c r="F25" i="5"/>
  <c r="G25" i="5"/>
  <c r="H25" i="5"/>
  <c r="I25" i="5"/>
  <c r="J25" i="5"/>
  <c r="D26" i="5"/>
  <c r="E26" i="5"/>
  <c r="F26" i="5"/>
  <c r="G26" i="5"/>
  <c r="H26" i="5"/>
  <c r="I26" i="5"/>
  <c r="J26" i="5"/>
  <c r="D27" i="5"/>
  <c r="E27" i="5"/>
  <c r="F27" i="5"/>
  <c r="G27" i="5"/>
  <c r="H27" i="5"/>
  <c r="I27" i="5"/>
  <c r="J27" i="5"/>
  <c r="E24" i="5"/>
  <c r="F24" i="5"/>
  <c r="G24" i="5"/>
  <c r="H24" i="5"/>
  <c r="I24" i="5"/>
  <c r="J24" i="5"/>
  <c r="D19" i="5"/>
  <c r="E19" i="5"/>
  <c r="F19" i="5"/>
  <c r="G19" i="5"/>
  <c r="H19" i="5"/>
  <c r="I19" i="5"/>
  <c r="J19" i="5"/>
  <c r="D20" i="5"/>
  <c r="E20" i="5"/>
  <c r="F20" i="5"/>
  <c r="G20" i="5"/>
  <c r="H20" i="5"/>
  <c r="I20" i="5"/>
  <c r="J20" i="5"/>
  <c r="D21" i="5"/>
  <c r="E21" i="5"/>
  <c r="F21" i="5"/>
  <c r="G21" i="5"/>
  <c r="H21" i="5"/>
  <c r="I21" i="5"/>
  <c r="J21" i="5"/>
  <c r="E18" i="5"/>
  <c r="F18" i="5"/>
  <c r="G18" i="5"/>
  <c r="H18" i="5"/>
  <c r="I18" i="5"/>
  <c r="J18" i="5"/>
  <c r="D13" i="5"/>
  <c r="E13" i="5"/>
  <c r="F13" i="5"/>
  <c r="G13" i="5"/>
  <c r="H13" i="5"/>
  <c r="I13" i="5"/>
  <c r="J13" i="5"/>
  <c r="D14" i="5"/>
  <c r="E14" i="5"/>
  <c r="F14" i="5"/>
  <c r="G14" i="5"/>
  <c r="H14" i="5"/>
  <c r="I14" i="5"/>
  <c r="J14" i="5"/>
  <c r="D15" i="5"/>
  <c r="E15" i="5"/>
  <c r="F15" i="5"/>
  <c r="G15" i="5"/>
  <c r="H15" i="5"/>
  <c r="I15" i="5"/>
  <c r="J15" i="5"/>
  <c r="E12" i="5"/>
  <c r="F12" i="5"/>
  <c r="G12" i="5"/>
  <c r="H12" i="5"/>
  <c r="I12" i="5"/>
  <c r="J12" i="5"/>
  <c r="D12" i="5"/>
  <c r="D49" i="5"/>
  <c r="E85" i="5"/>
  <c r="F85" i="5"/>
  <c r="G6" i="5"/>
  <c r="H6" i="5"/>
  <c r="I6" i="5"/>
  <c r="I85" i="5" s="1"/>
  <c r="J6" i="5"/>
  <c r="J85" i="5" s="1"/>
  <c r="E80" i="5"/>
  <c r="E48" i="5"/>
  <c r="E79" i="5"/>
  <c r="D85" i="5"/>
  <c r="D86" i="5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K35" i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K47" i="1"/>
  <c r="L47" i="1" s="1"/>
  <c r="K48" i="1"/>
  <c r="K49" i="1"/>
  <c r="L49" i="1" s="1"/>
  <c r="K50" i="1"/>
  <c r="L50" i="1" s="1"/>
  <c r="K51" i="1"/>
  <c r="L51" i="1" s="1"/>
  <c r="K52" i="1"/>
  <c r="K53" i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54" i="1"/>
  <c r="K55" i="1"/>
  <c r="L55" i="1" s="1"/>
  <c r="K56" i="1"/>
  <c r="L56" i="1" s="1"/>
  <c r="K57" i="1"/>
  <c r="K58" i="1"/>
  <c r="L58" i="1" s="1"/>
  <c r="K59" i="1"/>
  <c r="L59" i="1" s="1"/>
  <c r="K60" i="1"/>
  <c r="L60" i="1" s="1"/>
  <c r="K61" i="1"/>
  <c r="K62" i="1"/>
  <c r="L62" i="1" s="1"/>
  <c r="K63" i="1"/>
  <c r="L63" i="1" s="1"/>
  <c r="K64" i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K92" i="1"/>
  <c r="L92" i="1" s="1"/>
  <c r="K93" i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K101" i="1"/>
  <c r="L101" i="1" s="1"/>
  <c r="K102" i="1"/>
  <c r="L102" i="1" s="1"/>
  <c r="K103" i="1"/>
  <c r="L103" i="1" s="1"/>
  <c r="K104" i="1"/>
  <c r="L104" i="1" s="1"/>
  <c r="K105" i="1"/>
  <c r="K106" i="1"/>
  <c r="L106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K118" i="1"/>
  <c r="L118" i="1" s="1"/>
  <c r="K119" i="1"/>
  <c r="L119" i="1" s="1"/>
  <c r="K120" i="1"/>
  <c r="L120" i="1" s="1"/>
  <c r="K121" i="1"/>
  <c r="L121" i="1" s="1"/>
  <c r="K107" i="1"/>
  <c r="K108" i="1"/>
  <c r="L108" i="1" s="1"/>
  <c r="K109" i="1"/>
  <c r="L109" i="1" s="1"/>
  <c r="K110" i="1"/>
  <c r="L110" i="1" s="1"/>
  <c r="K111" i="1"/>
  <c r="L111" i="1" s="1"/>
  <c r="K95" i="2"/>
  <c r="K96" i="2"/>
  <c r="K97" i="2"/>
  <c r="K98" i="2"/>
  <c r="K83" i="2"/>
  <c r="K84" i="2"/>
  <c r="K85" i="2"/>
  <c r="K86" i="2"/>
  <c r="K87" i="2"/>
  <c r="K88" i="2"/>
  <c r="K89" i="2"/>
  <c r="K90" i="2"/>
  <c r="K91" i="2"/>
  <c r="K92" i="2"/>
  <c r="K93" i="2"/>
  <c r="K94" i="2"/>
  <c r="K99" i="2"/>
  <c r="K100" i="2"/>
  <c r="K101" i="2"/>
  <c r="F6" i="5" s="1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59" i="2"/>
  <c r="K60" i="2"/>
  <c r="E6" i="5" s="1"/>
  <c r="K61" i="2"/>
  <c r="K62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63" i="2"/>
  <c r="K64" i="2"/>
  <c r="K65" i="2"/>
  <c r="K66" i="2"/>
  <c r="K67" i="2"/>
  <c r="K72" i="2"/>
  <c r="K73" i="2"/>
  <c r="K74" i="2"/>
  <c r="K75" i="2"/>
  <c r="K76" i="2"/>
  <c r="K77" i="2"/>
  <c r="K78" i="2"/>
  <c r="K79" i="2"/>
  <c r="K80" i="2"/>
  <c r="K81" i="2"/>
  <c r="K82" i="2"/>
  <c r="K3" i="2"/>
  <c r="K4" i="2"/>
  <c r="K5" i="2"/>
  <c r="K6" i="2"/>
  <c r="K7" i="2"/>
  <c r="K8" i="2"/>
  <c r="K9" i="2"/>
  <c r="K10" i="2"/>
  <c r="K11" i="2"/>
  <c r="D5" i="5" s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" i="1"/>
  <c r="L3" i="1" s="1"/>
  <c r="K4" i="1"/>
  <c r="K5" i="1"/>
  <c r="K6" i="1"/>
  <c r="K7" i="1"/>
  <c r="L7" i="1" s="1"/>
  <c r="K8" i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22" i="1"/>
  <c r="L122" i="1" s="1"/>
  <c r="K123" i="1"/>
  <c r="L123" i="1" s="1"/>
  <c r="K124" i="1"/>
  <c r="L124" i="1" s="1"/>
  <c r="K125" i="1"/>
  <c r="L125" i="1" s="1"/>
  <c r="K126" i="1"/>
  <c r="L126" i="1" s="1"/>
  <c r="K127" i="1"/>
  <c r="K2" i="1"/>
  <c r="K2" i="2"/>
  <c r="A3" i="2"/>
  <c r="A3" i="3" s="1"/>
  <c r="A2" i="2"/>
  <c r="A2" i="3" s="1"/>
  <c r="A2" i="1"/>
  <c r="A3" i="1"/>
  <c r="A4" i="2"/>
  <c r="A4" i="3" s="1"/>
  <c r="A4" i="1"/>
  <c r="A5" i="2"/>
  <c r="A5" i="3" s="1"/>
  <c r="A5" i="1"/>
  <c r="A6" i="2"/>
  <c r="A6" i="3" s="1"/>
  <c r="A6" i="1"/>
  <c r="A7" i="2"/>
  <c r="A7" i="3" s="1"/>
  <c r="A7" i="1"/>
  <c r="A8" i="2"/>
  <c r="A8" i="3" s="1"/>
  <c r="A8" i="1"/>
  <c r="A9" i="2"/>
  <c r="A9" i="3" s="1"/>
  <c r="A9" i="1"/>
  <c r="A10" i="2"/>
  <c r="A10" i="3" s="1"/>
  <c r="A10" i="1"/>
  <c r="A11" i="2"/>
  <c r="A11" i="3" s="1"/>
  <c r="A11" i="1"/>
  <c r="A12" i="2"/>
  <c r="A12" i="3" s="1"/>
  <c r="A12" i="1"/>
  <c r="A13" i="2"/>
  <c r="A13" i="3" s="1"/>
  <c r="A13" i="1"/>
  <c r="A14" i="2"/>
  <c r="A14" i="3" s="1"/>
  <c r="A14" i="1"/>
  <c r="A15" i="2"/>
  <c r="A15" i="3" s="1"/>
  <c r="A15" i="1"/>
  <c r="A16" i="2"/>
  <c r="A16" i="3" s="1"/>
  <c r="A16" i="1"/>
  <c r="A17" i="2"/>
  <c r="A17" i="3" s="1"/>
  <c r="A17" i="1"/>
  <c r="A18" i="2"/>
  <c r="A18" i="3" s="1"/>
  <c r="A18" i="1"/>
  <c r="A19" i="2"/>
  <c r="A19" i="3" s="1"/>
  <c r="A19" i="1"/>
  <c r="A20" i="2"/>
  <c r="A20" i="3" s="1"/>
  <c r="A20" i="1"/>
  <c r="A21" i="2"/>
  <c r="A21" i="3" s="1"/>
  <c r="A21" i="1"/>
  <c r="A22" i="2"/>
  <c r="A22" i="3" s="1"/>
  <c r="A22" i="1"/>
  <c r="A23" i="2"/>
  <c r="A23" i="3" s="1"/>
  <c r="A23" i="1"/>
  <c r="A24" i="2"/>
  <c r="A24" i="3" s="1"/>
  <c r="A24" i="1"/>
  <c r="A25" i="2"/>
  <c r="A25" i="3" s="1"/>
  <c r="A25" i="1"/>
  <c r="A26" i="2"/>
  <c r="A26" i="3" s="1"/>
  <c r="A26" i="1"/>
  <c r="A27" i="2"/>
  <c r="A27" i="3" s="1"/>
  <c r="A27" i="1"/>
  <c r="A28" i="2"/>
  <c r="A28" i="3" s="1"/>
  <c r="A28" i="1"/>
  <c r="A29" i="2"/>
  <c r="A29" i="3" s="1"/>
  <c r="A29" i="1"/>
  <c r="A30" i="2"/>
  <c r="A30" i="3" s="1"/>
  <c r="A30" i="1"/>
  <c r="A31" i="2"/>
  <c r="A31" i="3" s="1"/>
  <c r="A31" i="1"/>
  <c r="A32" i="2"/>
  <c r="A32" i="3" s="1"/>
  <c r="A32" i="1"/>
  <c r="A33" i="2"/>
  <c r="A33" i="3" s="1"/>
  <c r="A33" i="1"/>
  <c r="A34" i="2"/>
  <c r="A34" i="3" s="1"/>
  <c r="A34" i="1"/>
  <c r="A35" i="2"/>
  <c r="A35" i="3" s="1"/>
  <c r="A35" i="1"/>
  <c r="A36" i="2"/>
  <c r="A36" i="3" s="1"/>
  <c r="A36" i="1"/>
  <c r="A37" i="2"/>
  <c r="A37" i="3" s="1"/>
  <c r="A37" i="1"/>
  <c r="A38" i="2"/>
  <c r="A38" i="3" s="1"/>
  <c r="A38" i="1"/>
  <c r="A39" i="2"/>
  <c r="A39" i="3" s="1"/>
  <c r="A39" i="1"/>
  <c r="A40" i="2"/>
  <c r="A40" i="3" s="1"/>
  <c r="A40" i="1"/>
  <c r="A41" i="2"/>
  <c r="A41" i="3" s="1"/>
  <c r="A41" i="1"/>
  <c r="A42" i="2"/>
  <c r="A42" i="3" s="1"/>
  <c r="A42" i="1"/>
  <c r="A43" i="2"/>
  <c r="A43" i="3" s="1"/>
  <c r="A43" i="1"/>
  <c r="A44" i="2"/>
  <c r="A44" i="3" s="1"/>
  <c r="A44" i="1"/>
  <c r="A45" i="2"/>
  <c r="A45" i="3" s="1"/>
  <c r="A45" i="1"/>
  <c r="A46" i="2"/>
  <c r="A46" i="3" s="1"/>
  <c r="A46" i="1"/>
  <c r="A47" i="2"/>
  <c r="A47" i="3" s="1"/>
  <c r="A47" i="1"/>
  <c r="A48" i="2"/>
  <c r="A48" i="3" s="1"/>
  <c r="A48" i="1"/>
  <c r="A49" i="2"/>
  <c r="A49" i="3" s="1"/>
  <c r="A49" i="1"/>
  <c r="A50" i="2"/>
  <c r="A50" i="3" s="1"/>
  <c r="A50" i="1"/>
  <c r="A51" i="2"/>
  <c r="A51" i="3" s="1"/>
  <c r="A51" i="1"/>
  <c r="A52" i="2"/>
  <c r="A52" i="3" s="1"/>
  <c r="A52" i="1"/>
  <c r="A53" i="2"/>
  <c r="A53" i="3" s="1"/>
  <c r="A53" i="1"/>
  <c r="A54" i="2"/>
  <c r="A54" i="3" s="1"/>
  <c r="A54" i="1"/>
  <c r="A55" i="2"/>
  <c r="A55" i="3" s="1"/>
  <c r="A55" i="1"/>
  <c r="A56" i="2"/>
  <c r="A56" i="3" s="1"/>
  <c r="A56" i="1"/>
  <c r="A57" i="2"/>
  <c r="A57" i="3" s="1"/>
  <c r="A57" i="1"/>
  <c r="A58" i="2"/>
  <c r="A58" i="3" s="1"/>
  <c r="A58" i="1"/>
  <c r="A59" i="2"/>
  <c r="A59" i="3" s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60" i="2"/>
  <c r="A60" i="3" s="1"/>
  <c r="A61" i="2"/>
  <c r="A61" i="3" s="1"/>
  <c r="A62" i="2"/>
  <c r="A62" i="3" s="1"/>
  <c r="A63" i="2"/>
  <c r="A63" i="3" s="1"/>
  <c r="A64" i="2"/>
  <c r="A64" i="3" s="1"/>
  <c r="A65" i="2"/>
  <c r="A65" i="3" s="1"/>
  <c r="A66" i="2"/>
  <c r="A66" i="3" s="1"/>
  <c r="A67" i="2"/>
  <c r="A67" i="3" s="1"/>
  <c r="A68" i="2"/>
  <c r="A68" i="3" s="1"/>
  <c r="K68" i="2"/>
  <c r="A69" i="2"/>
  <c r="A69" i="3" s="1"/>
  <c r="K69" i="2"/>
  <c r="A70" i="2"/>
  <c r="A70" i="3" s="1"/>
  <c r="K70" i="2"/>
  <c r="A71" i="2"/>
  <c r="A71" i="3" s="1"/>
  <c r="K71" i="2"/>
  <c r="A72" i="2"/>
  <c r="A72" i="3" s="1"/>
  <c r="A73" i="2"/>
  <c r="A73" i="3" s="1"/>
  <c r="A74" i="2"/>
  <c r="A74" i="3" s="1"/>
  <c r="A75" i="2"/>
  <c r="A75" i="3" s="1"/>
  <c r="A76" i="2"/>
  <c r="A76" i="3" s="1"/>
  <c r="A77" i="2"/>
  <c r="A77" i="3" s="1"/>
  <c r="A78" i="2"/>
  <c r="A78" i="3" s="1"/>
  <c r="A79" i="2"/>
  <c r="A79" i="3" s="1"/>
  <c r="A80" i="2"/>
  <c r="A80" i="3" s="1"/>
  <c r="A81" i="2"/>
  <c r="A81" i="3" s="1"/>
  <c r="A82" i="2"/>
  <c r="A82" i="3" s="1"/>
  <c r="A83" i="2"/>
  <c r="A83" i="3" s="1"/>
  <c r="A84" i="2"/>
  <c r="A84" i="3" s="1"/>
  <c r="A85" i="2"/>
  <c r="A85" i="3" s="1"/>
  <c r="A86" i="2"/>
  <c r="A86" i="3" s="1"/>
  <c r="A87" i="2"/>
  <c r="A87" i="3" s="1"/>
  <c r="A88" i="2"/>
  <c r="A88" i="3" s="1"/>
  <c r="A89" i="2"/>
  <c r="A89" i="3" s="1"/>
  <c r="A90" i="2"/>
  <c r="A90" i="3" s="1"/>
  <c r="A91" i="2"/>
  <c r="A91" i="3" s="1"/>
  <c r="A92" i="2"/>
  <c r="A92" i="3" s="1"/>
  <c r="A93" i="2"/>
  <c r="A93" i="3" s="1"/>
  <c r="A94" i="2"/>
  <c r="A94" i="3" s="1"/>
  <c r="A95" i="2"/>
  <c r="A95" i="3" s="1"/>
  <c r="A96" i="2"/>
  <c r="A96" i="3" s="1"/>
  <c r="A97" i="2"/>
  <c r="A97" i="3" s="1"/>
  <c r="A98" i="2"/>
  <c r="A98" i="3" s="1"/>
  <c r="A99" i="2"/>
  <c r="A99" i="3" s="1"/>
  <c r="A100" i="2"/>
  <c r="A100" i="3" s="1"/>
  <c r="A101" i="2"/>
  <c r="A101" i="3" s="1"/>
  <c r="A102" i="2"/>
  <c r="A102" i="3" s="1"/>
  <c r="A103" i="2"/>
  <c r="A103" i="3" s="1"/>
  <c r="A104" i="2"/>
  <c r="A104" i="3" s="1"/>
  <c r="A105" i="2"/>
  <c r="A105" i="3" s="1"/>
  <c r="A106" i="2"/>
  <c r="A106" i="3" s="1"/>
  <c r="A107" i="2"/>
  <c r="A107" i="3" s="1"/>
  <c r="A108" i="2"/>
  <c r="A108" i="3" s="1"/>
  <c r="A109" i="2"/>
  <c r="A109" i="3" s="1"/>
  <c r="A110" i="2"/>
  <c r="A110" i="3" s="1"/>
  <c r="A111" i="2"/>
  <c r="A111" i="3" s="1"/>
  <c r="A112" i="2"/>
  <c r="A112" i="3" s="1"/>
  <c r="A113" i="2"/>
  <c r="A113" i="3" s="1"/>
  <c r="A114" i="2"/>
  <c r="A114" i="3" s="1"/>
  <c r="A115" i="2"/>
  <c r="A115" i="3" s="1"/>
  <c r="A116" i="2"/>
  <c r="A116" i="3" s="1"/>
  <c r="A117" i="2"/>
  <c r="A117" i="3" s="1"/>
  <c r="A118" i="2"/>
  <c r="A118" i="3" s="1"/>
  <c r="A119" i="2"/>
  <c r="A119" i="3" s="1"/>
  <c r="A120" i="2"/>
  <c r="A120" i="3" s="1"/>
  <c r="A121" i="2"/>
  <c r="A121" i="3" s="1"/>
  <c r="A122" i="2"/>
  <c r="A122" i="3" s="1"/>
  <c r="A123" i="2"/>
  <c r="A123" i="3" s="1"/>
  <c r="A124" i="2"/>
  <c r="A124" i="3" s="1"/>
  <c r="A125" i="2"/>
  <c r="A125" i="3" s="1"/>
  <c r="A126" i="2"/>
  <c r="A126" i="3" s="1"/>
  <c r="A127" i="2"/>
  <c r="A127" i="3" s="1"/>
  <c r="A128" i="2"/>
  <c r="A128" i="3" s="1"/>
  <c r="F80" i="5"/>
  <c r="G80" i="5"/>
  <c r="H80" i="5"/>
  <c r="I80" i="5"/>
  <c r="J80" i="5"/>
  <c r="D80" i="5"/>
  <c r="E74" i="5"/>
  <c r="F74" i="5"/>
  <c r="G74" i="5"/>
  <c r="H74" i="5"/>
  <c r="I74" i="5"/>
  <c r="J74" i="5"/>
  <c r="D74" i="5"/>
  <c r="E68" i="5"/>
  <c r="F68" i="5"/>
  <c r="G68" i="5"/>
  <c r="H68" i="5"/>
  <c r="I68" i="5"/>
  <c r="J68" i="5"/>
  <c r="D68" i="5"/>
  <c r="E62" i="5"/>
  <c r="F62" i="5"/>
  <c r="G62" i="5"/>
  <c r="H62" i="5"/>
  <c r="I62" i="5"/>
  <c r="J62" i="5"/>
  <c r="D62" i="5"/>
  <c r="E56" i="5"/>
  <c r="F56" i="5"/>
  <c r="G56" i="5"/>
  <c r="H56" i="5"/>
  <c r="I56" i="5"/>
  <c r="J56" i="5"/>
  <c r="D56" i="5"/>
  <c r="H51" i="5"/>
  <c r="I51" i="5"/>
  <c r="J51" i="5"/>
  <c r="H50" i="5"/>
  <c r="I50" i="5"/>
  <c r="J50" i="5"/>
  <c r="H49" i="5"/>
  <c r="I49" i="5"/>
  <c r="J49" i="5"/>
  <c r="H5" i="5"/>
  <c r="I5" i="5"/>
  <c r="J5" i="5"/>
  <c r="L34" i="1"/>
  <c r="L35" i="1"/>
  <c r="L46" i="1"/>
  <c r="L52" i="1"/>
  <c r="L53" i="1"/>
  <c r="L54" i="1"/>
  <c r="L57" i="1"/>
  <c r="L61" i="1"/>
  <c r="L64" i="1"/>
  <c r="L91" i="1"/>
  <c r="L93" i="1"/>
  <c r="L105" i="1"/>
  <c r="L107" i="1"/>
  <c r="L117" i="1"/>
  <c r="L127" i="1"/>
  <c r="G51" i="5"/>
  <c r="C52" i="5"/>
  <c r="C51" i="5"/>
  <c r="C50" i="5"/>
  <c r="E42" i="5"/>
  <c r="F42" i="5"/>
  <c r="G42" i="5"/>
  <c r="H42" i="5"/>
  <c r="I42" i="5"/>
  <c r="J42" i="5"/>
  <c r="D42" i="5"/>
  <c r="E36" i="5"/>
  <c r="F36" i="5"/>
  <c r="G36" i="5"/>
  <c r="H36" i="5"/>
  <c r="I36" i="5"/>
  <c r="J36" i="5"/>
  <c r="D36" i="5"/>
  <c r="D30" i="5"/>
  <c r="D18" i="5"/>
  <c r="D24" i="5"/>
  <c r="F51" i="5"/>
  <c r="G49" i="5"/>
  <c r="G50" i="5"/>
  <c r="F50" i="5"/>
  <c r="F49" i="5"/>
  <c r="L5" i="1"/>
  <c r="E51" i="5"/>
  <c r="L8" i="1"/>
  <c r="L4" i="1"/>
  <c r="L2" i="1"/>
  <c r="E50" i="5"/>
  <c r="E49" i="5"/>
  <c r="D50" i="5"/>
  <c r="D51" i="5"/>
  <c r="C8" i="5"/>
  <c r="C7" i="5"/>
  <c r="C6" i="5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2" i="2"/>
  <c r="G5" i="5"/>
  <c r="F5" i="5"/>
  <c r="E5" i="5"/>
  <c r="D6" i="5"/>
  <c r="D7" i="5"/>
  <c r="D8" i="5"/>
  <c r="D52" i="5"/>
  <c r="F53" i="5"/>
  <c r="G53" i="5"/>
  <c r="H53" i="5"/>
  <c r="I53" i="5"/>
  <c r="J53" i="5"/>
  <c r="F9" i="5"/>
  <c r="G9" i="5"/>
  <c r="H9" i="5"/>
  <c r="I9" i="5"/>
  <c r="J9" i="5"/>
  <c r="D9" i="5"/>
  <c r="D53" i="5"/>
  <c r="E53" i="5"/>
  <c r="J52" i="5"/>
  <c r="J8" i="5"/>
  <c r="J7" i="5"/>
  <c r="I52" i="5"/>
  <c r="I8" i="5"/>
  <c r="I7" i="5"/>
  <c r="F79" i="5"/>
  <c r="G79" i="5"/>
  <c r="H79" i="5"/>
  <c r="I79" i="5"/>
  <c r="J79" i="5"/>
  <c r="E73" i="5"/>
  <c r="F73" i="5"/>
  <c r="G73" i="5"/>
  <c r="H73" i="5"/>
  <c r="I73" i="5"/>
  <c r="J73" i="5"/>
  <c r="D79" i="5"/>
  <c r="D73" i="5"/>
  <c r="D67" i="5"/>
  <c r="E55" i="5"/>
  <c r="F55" i="5"/>
  <c r="G55" i="5"/>
  <c r="H55" i="5"/>
  <c r="I55" i="5"/>
  <c r="J55" i="5"/>
  <c r="D55" i="5"/>
  <c r="D48" i="5"/>
  <c r="F48" i="5"/>
  <c r="G48" i="5"/>
  <c r="H48" i="5"/>
  <c r="I48" i="5"/>
  <c r="J48" i="5"/>
  <c r="E41" i="5"/>
  <c r="F41" i="5"/>
  <c r="G41" i="5"/>
  <c r="H41" i="5"/>
  <c r="I41" i="5"/>
  <c r="J41" i="5"/>
  <c r="D41" i="5"/>
  <c r="E35" i="5"/>
  <c r="F35" i="5"/>
  <c r="G35" i="5"/>
  <c r="H35" i="5"/>
  <c r="I35" i="5"/>
  <c r="J35" i="5"/>
  <c r="D35" i="5"/>
  <c r="E29" i="5"/>
  <c r="F29" i="5"/>
  <c r="G29" i="5"/>
  <c r="H29" i="5"/>
  <c r="I29" i="5"/>
  <c r="J29" i="5"/>
  <c r="D29" i="5"/>
  <c r="E23" i="5"/>
  <c r="F23" i="5"/>
  <c r="G23" i="5"/>
  <c r="H23" i="5"/>
  <c r="I23" i="5"/>
  <c r="J23" i="5"/>
  <c r="D23" i="5"/>
  <c r="E17" i="5"/>
  <c r="F17" i="5"/>
  <c r="G17" i="5"/>
  <c r="H17" i="5"/>
  <c r="I17" i="5"/>
  <c r="J17" i="5"/>
  <c r="D17" i="5"/>
  <c r="E11" i="5"/>
  <c r="F11" i="5"/>
  <c r="G11" i="5"/>
  <c r="H11" i="5"/>
  <c r="I11" i="5"/>
  <c r="J11" i="5"/>
  <c r="D11" i="5"/>
  <c r="E4" i="5"/>
  <c r="F4" i="5"/>
  <c r="G4" i="5"/>
  <c r="H4" i="5"/>
  <c r="I4" i="5"/>
  <c r="J4" i="5"/>
  <c r="D4" i="5"/>
  <c r="E67" i="5"/>
  <c r="F67" i="5"/>
  <c r="G67" i="5"/>
  <c r="H67" i="5"/>
  <c r="I67" i="5"/>
  <c r="J67" i="5"/>
  <c r="E61" i="5"/>
  <c r="F61" i="5"/>
  <c r="G61" i="5"/>
  <c r="H61" i="5"/>
  <c r="I61" i="5"/>
  <c r="J61" i="5"/>
  <c r="D61" i="5"/>
  <c r="G52" i="5"/>
  <c r="E9" i="5"/>
  <c r="H52" i="5"/>
  <c r="F52" i="5"/>
  <c r="E52" i="5"/>
  <c r="H8" i="5"/>
  <c r="H7" i="5"/>
  <c r="E8" i="5"/>
  <c r="E7" i="5"/>
  <c r="F8" i="5"/>
  <c r="F7" i="5"/>
  <c r="C5" i="5"/>
  <c r="G7" i="5"/>
  <c r="G8" i="5"/>
  <c r="C49" i="5"/>
  <c r="K76" i="5" l="1"/>
  <c r="K74" i="5"/>
  <c r="K75" i="5"/>
  <c r="K77" i="5"/>
  <c r="C126" i="3"/>
  <c r="B126" i="3"/>
  <c r="C114" i="3"/>
  <c r="B114" i="3"/>
  <c r="B102" i="3"/>
  <c r="C102" i="3"/>
  <c r="B90" i="3"/>
  <c r="C90" i="3"/>
  <c r="C78" i="3"/>
  <c r="B78" i="3"/>
  <c r="B69" i="3"/>
  <c r="C69" i="3"/>
  <c r="B127" i="3"/>
  <c r="C127" i="3"/>
  <c r="B115" i="3"/>
  <c r="C115" i="3"/>
  <c r="B103" i="3"/>
  <c r="C103" i="3"/>
  <c r="B91" i="3"/>
  <c r="C91" i="3"/>
  <c r="B79" i="3"/>
  <c r="C79" i="3"/>
  <c r="B58" i="3"/>
  <c r="C58" i="3"/>
  <c r="C52" i="3"/>
  <c r="B52" i="3"/>
  <c r="C46" i="3"/>
  <c r="B46" i="3"/>
  <c r="B40" i="3"/>
  <c r="C40" i="3"/>
  <c r="B34" i="3"/>
  <c r="C34" i="3"/>
  <c r="B28" i="3"/>
  <c r="C28" i="3"/>
  <c r="B22" i="3"/>
  <c r="C22" i="3"/>
  <c r="B16" i="3"/>
  <c r="C16" i="3"/>
  <c r="B10" i="3"/>
  <c r="C10" i="3"/>
  <c r="B4" i="3"/>
  <c r="C4" i="3"/>
  <c r="B125" i="3"/>
  <c r="C125" i="3"/>
  <c r="C113" i="3"/>
  <c r="B113" i="3"/>
  <c r="B101" i="3"/>
  <c r="C101" i="3"/>
  <c r="C89" i="3"/>
  <c r="B89" i="3"/>
  <c r="B77" i="3"/>
  <c r="C77" i="3"/>
  <c r="B57" i="3"/>
  <c r="C57" i="3"/>
  <c r="B51" i="3"/>
  <c r="C51" i="3"/>
  <c r="B45" i="3"/>
  <c r="C45" i="3"/>
  <c r="B39" i="3"/>
  <c r="C39" i="3"/>
  <c r="C33" i="3"/>
  <c r="B33" i="3"/>
  <c r="B27" i="3"/>
  <c r="C27" i="3"/>
  <c r="B21" i="3"/>
  <c r="C21" i="3"/>
  <c r="B15" i="3"/>
  <c r="C15" i="3"/>
  <c r="B9" i="3"/>
  <c r="C9" i="3"/>
  <c r="B117" i="3"/>
  <c r="C117" i="3"/>
  <c r="B105" i="3"/>
  <c r="C105" i="3"/>
  <c r="B93" i="3"/>
  <c r="C93" i="3"/>
  <c r="C81" i="3"/>
  <c r="B81" i="3"/>
  <c r="B61" i="3"/>
  <c r="C61" i="3"/>
  <c r="B59" i="3"/>
  <c r="C59" i="3"/>
  <c r="C53" i="3"/>
  <c r="B53" i="3"/>
  <c r="B47" i="3"/>
  <c r="C47" i="3"/>
  <c r="B41" i="3"/>
  <c r="C41" i="3"/>
  <c r="B35" i="3"/>
  <c r="C35" i="3"/>
  <c r="B29" i="3"/>
  <c r="C29" i="3"/>
  <c r="B23" i="3"/>
  <c r="C23" i="3"/>
  <c r="C17" i="3"/>
  <c r="B17" i="3"/>
  <c r="B11" i="3"/>
  <c r="C11" i="3"/>
  <c r="B5" i="3"/>
  <c r="C5" i="3"/>
  <c r="B128" i="3"/>
  <c r="C128" i="3"/>
  <c r="C116" i="3"/>
  <c r="B116" i="3"/>
  <c r="B104" i="3"/>
  <c r="C104" i="3"/>
  <c r="C92" i="3"/>
  <c r="B92" i="3"/>
  <c r="B80" i="3"/>
  <c r="C80" i="3"/>
  <c r="B70" i="3"/>
  <c r="C70" i="3"/>
  <c r="B60" i="3"/>
  <c r="C60" i="3"/>
  <c r="B111" i="3"/>
  <c r="C111" i="3"/>
  <c r="B75" i="3"/>
  <c r="C75" i="3"/>
  <c r="C44" i="3"/>
  <c r="B44" i="3"/>
  <c r="B123" i="3"/>
  <c r="C123" i="3"/>
  <c r="B99" i="3"/>
  <c r="C99" i="3"/>
  <c r="B87" i="3"/>
  <c r="C87" i="3"/>
  <c r="B67" i="3"/>
  <c r="C67" i="3"/>
  <c r="B56" i="3"/>
  <c r="C56" i="3"/>
  <c r="B50" i="3"/>
  <c r="C50" i="3"/>
  <c r="B38" i="3"/>
  <c r="C38" i="3"/>
  <c r="B32" i="3"/>
  <c r="C32" i="3"/>
  <c r="C26" i="3"/>
  <c r="B26" i="3"/>
  <c r="C20" i="3"/>
  <c r="B20" i="3"/>
  <c r="C14" i="3"/>
  <c r="B14" i="3"/>
  <c r="B8" i="3"/>
  <c r="C8" i="3"/>
  <c r="B3" i="3"/>
  <c r="C3" i="3"/>
  <c r="B122" i="3"/>
  <c r="C122" i="3"/>
  <c r="B110" i="3"/>
  <c r="C110" i="3"/>
  <c r="B98" i="3"/>
  <c r="C98" i="3"/>
  <c r="B86" i="3"/>
  <c r="C86" i="3"/>
  <c r="B74" i="3"/>
  <c r="C74" i="3"/>
  <c r="B66" i="3"/>
  <c r="C66" i="3"/>
  <c r="B121" i="3"/>
  <c r="C121" i="3"/>
  <c r="B109" i="3"/>
  <c r="C109" i="3"/>
  <c r="B97" i="3"/>
  <c r="C97" i="3"/>
  <c r="B85" i="3"/>
  <c r="C85" i="3"/>
  <c r="B73" i="3"/>
  <c r="C73" i="3"/>
  <c r="B65" i="3"/>
  <c r="C65" i="3"/>
  <c r="B55" i="3"/>
  <c r="C55" i="3"/>
  <c r="B49" i="3"/>
  <c r="C49" i="3"/>
  <c r="B43" i="3"/>
  <c r="C43" i="3"/>
  <c r="B37" i="3"/>
  <c r="C37" i="3"/>
  <c r="B31" i="3"/>
  <c r="C31" i="3"/>
  <c r="B25" i="3"/>
  <c r="C25" i="3"/>
  <c r="B19" i="3"/>
  <c r="C19" i="3"/>
  <c r="C13" i="3"/>
  <c r="B13" i="3"/>
  <c r="B7" i="3"/>
  <c r="C7" i="3"/>
  <c r="B124" i="3"/>
  <c r="C124" i="3"/>
  <c r="B112" i="3"/>
  <c r="C112" i="3"/>
  <c r="C100" i="3"/>
  <c r="B100" i="3"/>
  <c r="C88" i="3"/>
  <c r="B88" i="3"/>
  <c r="B76" i="3"/>
  <c r="C76" i="3"/>
  <c r="C68" i="3"/>
  <c r="B68" i="3"/>
  <c r="B120" i="3"/>
  <c r="C120" i="3"/>
  <c r="B108" i="3"/>
  <c r="C108" i="3"/>
  <c r="C96" i="3"/>
  <c r="B96" i="3"/>
  <c r="C84" i="3"/>
  <c r="B84" i="3"/>
  <c r="C72" i="3"/>
  <c r="B72" i="3"/>
  <c r="B64" i="3"/>
  <c r="C64" i="3"/>
  <c r="B119" i="3"/>
  <c r="C119" i="3"/>
  <c r="B107" i="3"/>
  <c r="C107" i="3"/>
  <c r="B95" i="3"/>
  <c r="C95" i="3"/>
  <c r="B83" i="3"/>
  <c r="C83" i="3"/>
  <c r="B63" i="3"/>
  <c r="C63" i="3"/>
  <c r="B54" i="3"/>
  <c r="C54" i="3"/>
  <c r="B48" i="3"/>
  <c r="C48" i="3"/>
  <c r="B42" i="3"/>
  <c r="C42" i="3"/>
  <c r="B36" i="3"/>
  <c r="C36" i="3"/>
  <c r="C30" i="3"/>
  <c r="B30" i="3"/>
  <c r="B24" i="3"/>
  <c r="C24" i="3"/>
  <c r="C18" i="3"/>
  <c r="B18" i="3"/>
  <c r="B12" i="3"/>
  <c r="C12" i="3"/>
  <c r="B6" i="3"/>
  <c r="C6" i="3"/>
  <c r="B118" i="3"/>
  <c r="C118" i="3"/>
  <c r="B106" i="3"/>
  <c r="C106" i="3"/>
  <c r="C94" i="3"/>
  <c r="B94" i="3"/>
  <c r="B82" i="3"/>
  <c r="C82" i="3"/>
  <c r="B71" i="3"/>
  <c r="C71" i="3"/>
  <c r="B62" i="3"/>
  <c r="C62" i="3"/>
  <c r="K24" i="5"/>
  <c r="K8" i="5"/>
  <c r="K14" i="5"/>
  <c r="K15" i="5"/>
  <c r="K19" i="5"/>
  <c r="K20" i="5"/>
  <c r="K42" i="5"/>
  <c r="K31" i="5"/>
  <c r="K21" i="5"/>
  <c r="K39" i="5"/>
  <c r="K32" i="5"/>
  <c r="K30" i="5"/>
  <c r="K18" i="5"/>
  <c r="K38" i="5"/>
  <c r="K33" i="5"/>
  <c r="K36" i="5"/>
  <c r="K45" i="5"/>
  <c r="K37" i="5"/>
  <c r="K44" i="5"/>
  <c r="K43" i="5"/>
  <c r="K25" i="5"/>
  <c r="K12" i="5"/>
  <c r="K26" i="5"/>
  <c r="K13" i="5"/>
  <c r="K27" i="5"/>
  <c r="K89" i="5"/>
  <c r="K69" i="5"/>
  <c r="K59" i="5"/>
  <c r="K80" i="5"/>
  <c r="K86" i="5"/>
  <c r="K68" i="5"/>
  <c r="K58" i="5"/>
  <c r="K70" i="5"/>
  <c r="K81" i="5"/>
  <c r="K65" i="5"/>
  <c r="K57" i="5"/>
  <c r="K88" i="5"/>
  <c r="K82" i="5"/>
  <c r="K64" i="5"/>
  <c r="K56" i="5"/>
  <c r="K62" i="5"/>
  <c r="K87" i="5"/>
  <c r="K83" i="5"/>
  <c r="K71" i="5"/>
  <c r="K63" i="5"/>
  <c r="L6" i="1"/>
  <c r="K5" i="5"/>
  <c r="K6" i="5"/>
  <c r="K9" i="5"/>
  <c r="K7" i="5"/>
  <c r="L100" i="1"/>
  <c r="K52" i="5"/>
  <c r="K51" i="5"/>
  <c r="K53" i="5"/>
  <c r="L48" i="1"/>
  <c r="K50" i="5"/>
  <c r="K49" i="5"/>
  <c r="C2" i="3"/>
  <c r="B2" i="3"/>
</calcChain>
</file>

<file path=xl/sharedStrings.xml><?xml version="1.0" encoding="utf-8"?>
<sst xmlns="http://schemas.openxmlformats.org/spreadsheetml/2006/main" count="113" uniqueCount="40">
  <si>
    <t>Classe</t>
  </si>
  <si>
    <t>Prénom élève</t>
  </si>
  <si>
    <t>Nom élève</t>
  </si>
  <si>
    <t>TOTAL</t>
  </si>
  <si>
    <t>TOUS</t>
  </si>
  <si>
    <t>Français</t>
  </si>
  <si>
    <t>élève</t>
  </si>
  <si>
    <t>Maths</t>
  </si>
  <si>
    <t>Mathématiques</t>
  </si>
  <si>
    <t>Item pb</t>
  </si>
  <si>
    <t>NOMS DES CLASSES</t>
  </si>
  <si>
    <t>seuil</t>
  </si>
  <si>
    <t>total moyen</t>
  </si>
  <si>
    <t>Fluence - Lire un texte à voix haute</t>
  </si>
  <si>
    <t>Satisfaisant</t>
  </si>
  <si>
    <t>Fragile</t>
  </si>
  <si>
    <r>
      <rPr>
        <b/>
        <sz val="11"/>
        <color rgb="FF000000"/>
        <rFont val="Calibri"/>
        <family val="2"/>
      </rPr>
      <t>Compréhension de l'oral</t>
    </r>
    <r>
      <rPr>
        <sz val="11"/>
        <color rgb="FF000000"/>
        <rFont val="Calibri"/>
        <family val="2"/>
      </rPr>
      <t xml:space="preserve">
Comprendre un message oral</t>
    </r>
  </si>
  <si>
    <r>
      <rPr>
        <b/>
        <sz val="11"/>
        <color rgb="FF000000"/>
        <rFont val="Calibri"/>
        <family val="2"/>
      </rPr>
      <t>Compréhension de l'écrit</t>
    </r>
    <r>
      <rPr>
        <sz val="11"/>
        <color rgb="FF000000"/>
        <rFont val="Calibri"/>
        <family val="2"/>
      </rPr>
      <t xml:space="preserve">
Comprendre un texte</t>
    </r>
  </si>
  <si>
    <r>
      <rPr>
        <b/>
        <sz val="11"/>
        <color rgb="FF000000"/>
        <rFont val="Calibri"/>
        <family val="2"/>
      </rPr>
      <t>Étude de la langue</t>
    </r>
    <r>
      <rPr>
        <sz val="11"/>
        <color rgb="FF000000"/>
        <rFont val="Calibri"/>
        <family val="2"/>
      </rPr>
      <t xml:space="preserve">
Se repérer dans une phrase et identifier sa composition</t>
    </r>
  </si>
  <si>
    <r>
      <rPr>
        <b/>
        <sz val="11"/>
        <color rgb="FF000000"/>
        <rFont val="Calibri"/>
        <family val="2"/>
      </rPr>
      <t>Étude de la langue</t>
    </r>
    <r>
      <rPr>
        <sz val="11"/>
        <color rgb="FF000000"/>
        <rFont val="Calibri"/>
        <family val="2"/>
      </rPr>
      <t xml:space="preserve">
Maîtriser l'orthographe</t>
    </r>
  </si>
  <si>
    <r>
      <rPr>
        <b/>
        <sz val="11"/>
        <color rgb="FF000000"/>
        <rFont val="Calibri"/>
        <family val="2"/>
      </rPr>
      <t>Étude de la langue</t>
    </r>
    <r>
      <rPr>
        <sz val="11"/>
        <color rgb="FF000000"/>
        <rFont val="Calibri"/>
        <family val="2"/>
      </rPr>
      <t xml:space="preserve">
Comprendre et mobiliser le lexique</t>
    </r>
  </si>
  <si>
    <r>
      <rPr>
        <b/>
        <sz val="11"/>
        <color rgb="FF000000"/>
        <rFont val="Calibri"/>
        <family val="2"/>
      </rPr>
      <t>Fluence</t>
    </r>
    <r>
      <rPr>
        <sz val="11"/>
        <color rgb="FF000000"/>
        <rFont val="Calibri"/>
        <family val="2"/>
      </rPr>
      <t xml:space="preserve">
Lire un texte à voix haute</t>
    </r>
  </si>
  <si>
    <t>Compréhension de l'écrit- Comprendre un texte</t>
  </si>
  <si>
    <t>Étude de la langue - Se repérer dans une phrase et identifier sa composition</t>
  </si>
  <si>
    <t>Étude de la langue - Maîtriser l'orthographe</t>
  </si>
  <si>
    <t xml:space="preserve">Étude de la langue - Comprendre et mobiliser le lexique
</t>
  </si>
  <si>
    <t>Compréhension de l'oral -Comprendre un message oral</t>
  </si>
  <si>
    <t>Espace et géométrie - Connaître et utiliser des notions de géométrie</t>
  </si>
  <si>
    <t>Grandeurs et mesures - Connaître les grandeurs et utiliser des unités de mesure</t>
  </si>
  <si>
    <t>Nombres et calculs - Connaître les nombres et les utiliser dans des calculs</t>
  </si>
  <si>
    <t>Organisation et gestion de données, fonctions</t>
  </si>
  <si>
    <t>Test spécifique en Automatismes</t>
  </si>
  <si>
    <t>à besoins</t>
  </si>
  <si>
    <t>Test spécifique en Résolution de problèmes</t>
  </si>
  <si>
    <t>pas de restitution</t>
  </si>
  <si>
    <t>Test spécifique en Automatismes - Mobiliser directement des procédures et des connaissances</t>
  </si>
  <si>
    <t>Test spécifique en résolution de problèmes - résoudre des problèmes en utilisant des nombres, des données et des grandeurs,</t>
  </si>
  <si>
    <t>Nombres et calculs - Connaître les nombres et utiliser des données et la notion de fonction</t>
  </si>
  <si>
    <r>
      <t xml:space="preserve">Repèrage des élèves dont les seuils en Français  
</t>
    </r>
    <r>
      <rPr>
        <b/>
        <sz val="11"/>
        <color rgb="FF000000"/>
        <rFont val="Calibri"/>
        <family val="2"/>
      </rPr>
      <t>ET</t>
    </r>
    <r>
      <rPr>
        <sz val="11"/>
        <color rgb="FF000000"/>
        <rFont val="Calibri"/>
        <family val="2"/>
      </rPr>
      <t xml:space="preserve"> en Maths sont </t>
    </r>
    <r>
      <rPr>
        <b/>
        <sz val="11"/>
        <color rgb="FF000000"/>
        <rFont val="Calibri"/>
        <family val="2"/>
      </rPr>
      <t>inférieurs ou égaux</t>
    </r>
    <r>
      <rPr>
        <sz val="11"/>
        <color rgb="FF000000"/>
        <rFont val="Calibri"/>
        <family val="2"/>
      </rPr>
      <t xml:space="preserve"> aux seuils choisis
 ci-dessous</t>
    </r>
  </si>
  <si>
    <t>Ne pas renseigner, ni supprimer cette colonne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</si>
</sst>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#,##0_ ;\-#,##0\ "/>
  </numFmts>
  <fonts count="11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4"/>
      <color rgb="FF000000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DEADA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1">
    <xf numFmtId="0" fontId="0" fillId="0" borderId="0" xfId="0"/>
    <xf numFmtId="9" fontId="0" fillId="0" borderId="2" xfId="1" applyFont="1" applyBorder="1" applyAlignment="1">
      <alignment horizontal="center"/>
    </xf>
    <xf numFmtId="0" fontId="5" fillId="0" borderId="0" xfId="0" applyFont="1"/>
    <xf numFmtId="9" fontId="0" fillId="0" borderId="0" xfId="0" applyNumberFormat="1"/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4" fillId="6" borderId="2" xfId="0" applyFont="1" applyFill="1" applyBorder="1" applyAlignment="1">
      <alignment horizontal="right"/>
    </xf>
    <xf numFmtId="9" fontId="0" fillId="0" borderId="5" xfId="1" applyFont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7" fillId="8" borderId="2" xfId="0" applyFont="1" applyFill="1" applyBorder="1"/>
    <xf numFmtId="0" fontId="3" fillId="8" borderId="5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7" borderId="2" xfId="0" applyFill="1" applyBorder="1"/>
    <xf numFmtId="0" fontId="0" fillId="7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164" fontId="6" fillId="0" borderId="2" xfId="2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0" fillId="0" borderId="2" xfId="0" applyBorder="1" applyAlignment="1">
      <alignment horizontal="center"/>
    </xf>
    <xf numFmtId="165" fontId="1" fillId="2" borderId="3" xfId="2" applyNumberFormat="1" applyFont="1" applyFill="1" applyBorder="1" applyAlignment="1">
      <alignment horizontal="center" vertical="top"/>
    </xf>
    <xf numFmtId="165" fontId="0" fillId="0" borderId="0" xfId="2" applyNumberFormat="1" applyFont="1" applyAlignment="1">
      <alignment horizontal="center"/>
    </xf>
    <xf numFmtId="0" fontId="2" fillId="4" borderId="2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center" vertical="top" wrapText="1"/>
    </xf>
    <xf numFmtId="166" fontId="0" fillId="0" borderId="2" xfId="2" applyNumberFormat="1" applyFont="1" applyBorder="1" applyAlignment="1">
      <alignment horizontal="center"/>
    </xf>
    <xf numFmtId="1" fontId="0" fillId="0" borderId="2" xfId="2" applyNumberFormat="1" applyFont="1" applyBorder="1" applyAlignment="1">
      <alignment horizontal="center"/>
    </xf>
    <xf numFmtId="0" fontId="2" fillId="6" borderId="2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6" fontId="0" fillId="0" borderId="0" xfId="2" applyNumberFormat="1" applyFont="1" applyAlignment="1">
      <alignment horizontal="center"/>
    </xf>
    <xf numFmtId="0" fontId="0" fillId="0" borderId="0" xfId="2" applyNumberFormat="1" applyFont="1" applyAlignment="1">
      <alignment horizontal="center"/>
    </xf>
    <xf numFmtId="0" fontId="2" fillId="11" borderId="2" xfId="0" applyFont="1" applyFill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12" borderId="0" xfId="0" applyFill="1"/>
    <xf numFmtId="0" fontId="1" fillId="0" borderId="1" xfId="0" applyFont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2" fillId="13" borderId="0" xfId="0" applyFont="1" applyFill="1" applyAlignment="1">
      <alignment horizontal="center" wrapText="1"/>
    </xf>
    <xf numFmtId="0" fontId="0" fillId="12" borderId="1" xfId="0" applyFill="1" applyBorder="1" applyAlignment="1">
      <alignment vertical="center" wrapText="1"/>
    </xf>
  </cellXfs>
  <cellStyles count="4">
    <cellStyle name="Milliers" xfId="2" builtinId="3"/>
    <cellStyle name="Milliers 2" xfId="3" xr:uid="{00000000-0005-0000-0000-000001000000}"/>
    <cellStyle name="Normal" xfId="0" builtinId="0"/>
    <cellStyle name="Pourcentage" xfId="1" builtinId="5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Mathématiques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classes!$C$52</c:f>
              <c:strCache>
                <c:ptCount val="1"/>
                <c:pt idx="0">
                  <c:v>[ 0 ; 25 [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classes!$D$1:$K$1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classes!$D$52:$K$52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F9-4E57-9473-3419D4C91928}"/>
            </c:ext>
          </c:extLst>
        </c:ser>
        <c:ser>
          <c:idx val="0"/>
          <c:order val="1"/>
          <c:tx>
            <c:strRef>
              <c:f>classes!$C$51</c:f>
              <c:strCache>
                <c:ptCount val="1"/>
                <c:pt idx="0">
                  <c:v>[ 25 ; 50 [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classes!$D$51:$K$51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9-4641-99F2-64C2D4A573A5}"/>
            </c:ext>
          </c:extLst>
        </c:ser>
        <c:ser>
          <c:idx val="2"/>
          <c:order val="2"/>
          <c:tx>
            <c:strRef>
              <c:f>classes!$C$50</c:f>
              <c:strCache>
                <c:ptCount val="1"/>
                <c:pt idx="0">
                  <c:v>[ 50 ; 75 [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classes!$D$50:$K$50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79-4641-99F2-64C2D4A573A5}"/>
            </c:ext>
          </c:extLst>
        </c:ser>
        <c:ser>
          <c:idx val="3"/>
          <c:order val="3"/>
          <c:tx>
            <c:strRef>
              <c:f>classes!$C$49</c:f>
              <c:strCache>
                <c:ptCount val="1"/>
                <c:pt idx="0">
                  <c:v>[ 75 ; 100 ]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classes!$D$49:$K$49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9-4641-99F2-64C2D4A57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46503784"/>
        <c:axId val="447876472"/>
      </c:barChart>
      <c:catAx>
        <c:axId val="446503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876472"/>
        <c:crosses val="autoZero"/>
        <c:auto val="1"/>
        <c:lblAlgn val="ctr"/>
        <c:lblOffset val="100"/>
        <c:noMultiLvlLbl val="0"/>
      </c:catAx>
      <c:valAx>
        <c:axId val="4478764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6503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Test spécifique en Résolution de problèmes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classes!$C$65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classes!$D$61:$K$61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classes!$D$65:$K$65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3A-42A3-9B76-C7D4C7AC4C05}"/>
            </c:ext>
          </c:extLst>
        </c:ser>
        <c:ser>
          <c:idx val="2"/>
          <c:order val="1"/>
          <c:tx>
            <c:strRef>
              <c:f>classes!$C$64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classes!$D$61:$K$61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classes!$D$64:$K$64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3A-42A3-9B76-C7D4C7AC4C05}"/>
            </c:ext>
          </c:extLst>
        </c:ser>
        <c:ser>
          <c:idx val="1"/>
          <c:order val="2"/>
          <c:tx>
            <c:strRef>
              <c:f>classes!$C$63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classes!$D$61:$K$61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classes!$D$63:$K$63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3A-42A3-9B76-C7D4C7AC4C05}"/>
            </c:ext>
          </c:extLst>
        </c:ser>
        <c:ser>
          <c:idx val="0"/>
          <c:order val="3"/>
          <c:tx>
            <c:strRef>
              <c:f>classes!$C$62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classes!$D$61:$K$61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classes!$D$62:$K$62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3A-42A3-9B76-C7D4C7AC4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022107023"/>
        <c:axId val="2022105775"/>
      </c:barChart>
      <c:catAx>
        <c:axId val="2022107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22105775"/>
        <c:crosses val="autoZero"/>
        <c:auto val="1"/>
        <c:lblAlgn val="ctr"/>
        <c:lblOffset val="100"/>
        <c:noMultiLvlLbl val="0"/>
      </c:catAx>
      <c:valAx>
        <c:axId val="202210577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2210702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Espace et géométrie - Connaître et utiliser des notions de géométrie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classes!$C$71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classes!$D$67:$K$67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classes!$D$71:$K$71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E1-47D4-BD25-C6AA3B555757}"/>
            </c:ext>
          </c:extLst>
        </c:ser>
        <c:ser>
          <c:idx val="2"/>
          <c:order val="1"/>
          <c:tx>
            <c:strRef>
              <c:f>classes!$C$70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classes!$D$67:$K$67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classes!$D$70:$K$70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E1-47D4-BD25-C6AA3B555757}"/>
            </c:ext>
          </c:extLst>
        </c:ser>
        <c:ser>
          <c:idx val="1"/>
          <c:order val="2"/>
          <c:tx>
            <c:strRef>
              <c:f>classes!$C$69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classes!$D$67:$K$67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classes!$D$69:$K$69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E1-47D4-BD25-C6AA3B555757}"/>
            </c:ext>
          </c:extLst>
        </c:ser>
        <c:ser>
          <c:idx val="0"/>
          <c:order val="3"/>
          <c:tx>
            <c:strRef>
              <c:f>classes!$C$68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classes!$D$67:$K$67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classes!$D$68:$K$68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1-47D4-BD25-C6AA3B555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85186063"/>
        <c:axId val="185191055"/>
      </c:barChart>
      <c:catAx>
        <c:axId val="185186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5191055"/>
        <c:crosses val="autoZero"/>
        <c:auto val="1"/>
        <c:lblAlgn val="ctr"/>
        <c:lblOffset val="100"/>
        <c:noMultiLvlLbl val="0"/>
      </c:catAx>
      <c:valAx>
        <c:axId val="1851910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51860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Grandeurs et mesures - Connaître les grandeurs et utiliser des unités de mesure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classes!$C$77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classes!$D$73:$K$73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classes!$D$77:$K$77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48-43E3-AD1F-BFCC07254B59}"/>
            </c:ext>
          </c:extLst>
        </c:ser>
        <c:ser>
          <c:idx val="2"/>
          <c:order val="1"/>
          <c:tx>
            <c:strRef>
              <c:f>classes!$C$76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classes!$D$73:$K$73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classes!$D$76:$K$76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48-43E3-AD1F-BFCC07254B59}"/>
            </c:ext>
          </c:extLst>
        </c:ser>
        <c:ser>
          <c:idx val="1"/>
          <c:order val="2"/>
          <c:tx>
            <c:strRef>
              <c:f>classes!$C$75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classes!$D$73:$K$73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classes!$D$75:$K$75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48-43E3-AD1F-BFCC07254B59}"/>
            </c:ext>
          </c:extLst>
        </c:ser>
        <c:ser>
          <c:idx val="0"/>
          <c:order val="3"/>
          <c:tx>
            <c:strRef>
              <c:f>classes!$C$74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classes!$D$73:$K$73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classes!$D$74:$K$74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8-43E3-AD1F-BFCC07254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846798591"/>
        <c:axId val="1846796927"/>
      </c:barChart>
      <c:catAx>
        <c:axId val="1846798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46796927"/>
        <c:crosses val="autoZero"/>
        <c:auto val="1"/>
        <c:lblAlgn val="ctr"/>
        <c:lblOffset val="100"/>
        <c:noMultiLvlLbl val="0"/>
      </c:catAx>
      <c:valAx>
        <c:axId val="184679692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46798591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Nombres et calculs - Connaître les nombres et les utiliser dans des calculs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classes!$C$83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classes!$D$79:$K$79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classes!$D$83:$K$83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50-4C62-87C0-EEB4F86B2E8D}"/>
            </c:ext>
          </c:extLst>
        </c:ser>
        <c:ser>
          <c:idx val="2"/>
          <c:order val="1"/>
          <c:tx>
            <c:strRef>
              <c:f>classes!$C$82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classes!$D$79:$K$79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classes!$D$82:$K$82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50-4C62-87C0-EEB4F86B2E8D}"/>
            </c:ext>
          </c:extLst>
        </c:ser>
        <c:ser>
          <c:idx val="1"/>
          <c:order val="2"/>
          <c:tx>
            <c:strRef>
              <c:f>classes!$C$81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classes!$D$79:$K$79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classes!$D$81:$K$81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50-4C62-87C0-EEB4F86B2E8D}"/>
            </c:ext>
          </c:extLst>
        </c:ser>
        <c:ser>
          <c:idx val="0"/>
          <c:order val="3"/>
          <c:tx>
            <c:strRef>
              <c:f>classes!$C$80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classes!$D$79:$K$79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classes!$D$80:$K$80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50-4C62-87C0-EEB4F86B2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37027727"/>
        <c:axId val="137034383"/>
      </c:barChart>
      <c:catAx>
        <c:axId val="137027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034383"/>
        <c:crosses val="autoZero"/>
        <c:auto val="1"/>
        <c:lblAlgn val="ctr"/>
        <c:lblOffset val="100"/>
        <c:noMultiLvlLbl val="0"/>
      </c:catAx>
      <c:valAx>
        <c:axId val="13703438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02772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Organisation et gestion de données, fonctions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classes!$C$89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classes!$D$85:$K$85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classes!$D$89:$K$89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F9-4BC9-B78D-E001C2312710}"/>
            </c:ext>
          </c:extLst>
        </c:ser>
        <c:ser>
          <c:idx val="2"/>
          <c:order val="1"/>
          <c:tx>
            <c:strRef>
              <c:f>classes!$C$88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classes!$D$85:$K$85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classes!$D$88:$K$88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F9-4BC9-B78D-E001C2312710}"/>
            </c:ext>
          </c:extLst>
        </c:ser>
        <c:ser>
          <c:idx val="1"/>
          <c:order val="2"/>
          <c:tx>
            <c:strRef>
              <c:f>classes!$C$87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classes!$D$85:$K$85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classes!$D$87:$K$87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F9-4BC9-B78D-E001C2312710}"/>
            </c:ext>
          </c:extLst>
        </c:ser>
        <c:ser>
          <c:idx val="0"/>
          <c:order val="3"/>
          <c:tx>
            <c:strRef>
              <c:f>classes!$C$86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classes!$D$85:$K$85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classes!$D$86:$K$86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F9-4BC9-B78D-E001C2312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8886207"/>
        <c:axId val="148892031"/>
      </c:barChart>
      <c:catAx>
        <c:axId val="148886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892031"/>
        <c:crosses val="autoZero"/>
        <c:auto val="1"/>
        <c:lblAlgn val="ctr"/>
        <c:lblOffset val="100"/>
        <c:noMultiLvlLbl val="0"/>
      </c:catAx>
      <c:valAx>
        <c:axId val="14889203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88620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3243325740062E-2"/>
          <c:y val="3.2854202362915627E-2"/>
          <c:w val="0.8841730210859321"/>
          <c:h val="0.90637026599831505"/>
        </c:manualLayout>
      </c:layout>
      <c:scatterChart>
        <c:scatterStyle val="lineMarker"/>
        <c:varyColors val="0"/>
        <c:ser>
          <c:idx val="0"/>
          <c:order val="0"/>
          <c:tx>
            <c:strRef>
              <c:f>élèves!$A$1</c:f>
              <c:strCache>
                <c:ptCount val="1"/>
                <c:pt idx="0">
                  <c:v>élève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élèves!$B$2:$B$300</c:f>
              <c:numCache>
                <c:formatCode>#\ ##0_ ;\-#\ ##0\ 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</c:numCache>
            </c:numRef>
          </c:xVal>
          <c:yVal>
            <c:numRef>
              <c:f>élèves!$C$2:$C$300</c:f>
              <c:numCache>
                <c:formatCode>General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EC-4143-A734-3DB3AE77E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9529056"/>
        <c:axId val="449529448"/>
      </c:scatterChart>
      <c:valAx>
        <c:axId val="44952905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_ ;\-#\ ##0\ 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9529448"/>
        <c:crosses val="autoZero"/>
        <c:crossBetween val="midCat"/>
      </c:valAx>
      <c:valAx>
        <c:axId val="44952944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9529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Français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classes!$C$8</c:f>
              <c:strCache>
                <c:ptCount val="1"/>
                <c:pt idx="0">
                  <c:v>[ 0 ; 25 [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classes!$D$4:$K$4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classes!$D$8:$K$8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A-431B-8D46-E45330F1B077}"/>
            </c:ext>
          </c:extLst>
        </c:ser>
        <c:ser>
          <c:idx val="0"/>
          <c:order val="1"/>
          <c:tx>
            <c:strRef>
              <c:f>classes!$C$7</c:f>
              <c:strCache>
                <c:ptCount val="1"/>
                <c:pt idx="0">
                  <c:v>[ 25 ; 50 [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classes!$D$4:$K$4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classes!$D$7:$K$7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9A-431B-8D46-E45330F1B077}"/>
            </c:ext>
          </c:extLst>
        </c:ser>
        <c:ser>
          <c:idx val="1"/>
          <c:order val="2"/>
          <c:tx>
            <c:strRef>
              <c:f>classes!$C$6</c:f>
              <c:strCache>
                <c:ptCount val="1"/>
                <c:pt idx="0">
                  <c:v>[ 50 ; 75 [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classes!$D$4:$K$4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classes!$D$6:$K$6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9A-431B-8D46-E45330F1B077}"/>
            </c:ext>
          </c:extLst>
        </c:ser>
        <c:ser>
          <c:idx val="2"/>
          <c:order val="3"/>
          <c:tx>
            <c:strRef>
              <c:f>classes!$C$5</c:f>
              <c:strCache>
                <c:ptCount val="1"/>
                <c:pt idx="0">
                  <c:v>[ 75 ; 100 ]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classes!$D$4:$K$4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classes!$D$5:$K$5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9A-431B-8D46-E45330F1B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48081040"/>
        <c:axId val="448081432"/>
      </c:barChart>
      <c:catAx>
        <c:axId val="44808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8081432"/>
        <c:crosses val="autoZero"/>
        <c:auto val="1"/>
        <c:lblAlgn val="ctr"/>
        <c:lblOffset val="100"/>
        <c:noMultiLvlLbl val="0"/>
      </c:catAx>
      <c:valAx>
        <c:axId val="4480814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808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Compréhension de l'oral -Comprendre un message oral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classes!$C$15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classes!$D$11:$K$11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classes!$D$15:$K$15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35-40DD-B9BA-6711237798A5}"/>
            </c:ext>
          </c:extLst>
        </c:ser>
        <c:ser>
          <c:idx val="2"/>
          <c:order val="1"/>
          <c:tx>
            <c:strRef>
              <c:f>classes!$C$14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classes!$D$11:$K$11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classes!$D$14:$K$14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35-40DD-B9BA-6711237798A5}"/>
            </c:ext>
          </c:extLst>
        </c:ser>
        <c:ser>
          <c:idx val="1"/>
          <c:order val="2"/>
          <c:tx>
            <c:strRef>
              <c:f>classes!$C$13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classes!$D$11:$K$11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classes!$D$13:$K$13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35-40DD-B9BA-6711237798A5}"/>
            </c:ext>
          </c:extLst>
        </c:ser>
        <c:ser>
          <c:idx val="0"/>
          <c:order val="3"/>
          <c:tx>
            <c:strRef>
              <c:f>classes!$C$12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classes!$D$11:$K$11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classes!$D$12:$K$12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5-40DD-B9BA-671123779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624479"/>
        <c:axId val="5624895"/>
      </c:barChart>
      <c:catAx>
        <c:axId val="5624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24895"/>
        <c:crosses val="autoZero"/>
        <c:auto val="1"/>
        <c:lblAlgn val="ctr"/>
        <c:lblOffset val="100"/>
        <c:noMultiLvlLbl val="0"/>
      </c:catAx>
      <c:valAx>
        <c:axId val="562489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24479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Compréhension de l'écrit- Comprendre un texte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classes!$C$21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classes!$D$17:$K$17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classes!$D$21:$K$21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85-41AE-A413-DC3B87D65AE3}"/>
            </c:ext>
          </c:extLst>
        </c:ser>
        <c:ser>
          <c:idx val="2"/>
          <c:order val="1"/>
          <c:tx>
            <c:strRef>
              <c:f>classes!$C$20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classes!$D$17:$K$17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classes!$D$20:$K$20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85-41AE-A413-DC3B87D65AE3}"/>
            </c:ext>
          </c:extLst>
        </c:ser>
        <c:ser>
          <c:idx val="1"/>
          <c:order val="2"/>
          <c:tx>
            <c:strRef>
              <c:f>classes!$C$19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classes!$D$17:$K$17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classes!$D$19:$K$19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5-41AE-A413-DC3B87D65AE3}"/>
            </c:ext>
          </c:extLst>
        </c:ser>
        <c:ser>
          <c:idx val="0"/>
          <c:order val="3"/>
          <c:tx>
            <c:strRef>
              <c:f>classes!$C$18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classes!$D$17:$K$17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classes!$D$18:$K$18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5-41AE-A413-DC3B87D65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019915103"/>
        <c:axId val="2019913023"/>
      </c:barChart>
      <c:catAx>
        <c:axId val="2019915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19913023"/>
        <c:crosses val="autoZero"/>
        <c:auto val="1"/>
        <c:lblAlgn val="ctr"/>
        <c:lblOffset val="100"/>
        <c:noMultiLvlLbl val="0"/>
      </c:catAx>
      <c:valAx>
        <c:axId val="201991302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1991510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Étude de la langue - Se repérer dans une phrase et identifier sa composition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classes!$C$24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classes!$D$23:$K$23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classes!$D$24:$K$24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1-4633-876F-A187E2C68EDE}"/>
            </c:ext>
          </c:extLst>
        </c:ser>
        <c:ser>
          <c:idx val="1"/>
          <c:order val="1"/>
          <c:tx>
            <c:strRef>
              <c:f>classes!$C$25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classes!$D$23:$K$23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classes!$D$25:$K$25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C1-4633-876F-A187E2C68EDE}"/>
            </c:ext>
          </c:extLst>
        </c:ser>
        <c:ser>
          <c:idx val="2"/>
          <c:order val="2"/>
          <c:tx>
            <c:strRef>
              <c:f>classes!$C$26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classes!$D$23:$K$23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classes!$D$26:$K$26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C1-4633-876F-A187E2C68EDE}"/>
            </c:ext>
          </c:extLst>
        </c:ser>
        <c:ser>
          <c:idx val="3"/>
          <c:order val="3"/>
          <c:tx>
            <c:strRef>
              <c:f>classes!$C$27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classes!$D$23:$K$23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classes!$D$27:$K$27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C1-4633-876F-A187E2C68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82047"/>
        <c:axId val="84543"/>
      </c:barChart>
      <c:catAx>
        <c:axId val="82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43"/>
        <c:crosses val="autoZero"/>
        <c:auto val="1"/>
        <c:lblAlgn val="ctr"/>
        <c:lblOffset val="100"/>
        <c:noMultiLvlLbl val="0"/>
      </c:catAx>
      <c:valAx>
        <c:axId val="8454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2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Étude de la langue - Maîtriser l'orthographe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classes!$C$33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classes!$D$29:$K$29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classes!$D$33:$K$33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AE-43DE-8C1C-E79A1A68C4C0}"/>
            </c:ext>
          </c:extLst>
        </c:ser>
        <c:ser>
          <c:idx val="2"/>
          <c:order val="1"/>
          <c:tx>
            <c:strRef>
              <c:f>classes!$C$32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classes!$D$29:$K$29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classes!$D$32:$K$32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AE-43DE-8C1C-E79A1A68C4C0}"/>
            </c:ext>
          </c:extLst>
        </c:ser>
        <c:ser>
          <c:idx val="1"/>
          <c:order val="2"/>
          <c:tx>
            <c:strRef>
              <c:f>classes!$C$31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classes!$D$29:$K$29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classes!$D$31:$K$31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AE-43DE-8C1C-E79A1A68C4C0}"/>
            </c:ext>
          </c:extLst>
        </c:ser>
        <c:ser>
          <c:idx val="0"/>
          <c:order val="3"/>
          <c:tx>
            <c:strRef>
              <c:f>classes!$C$30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classes!$D$29:$K$29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classes!$D$30:$K$30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AE-43DE-8C1C-E79A1A68C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72842351"/>
        <c:axId val="172853167"/>
      </c:barChart>
      <c:catAx>
        <c:axId val="172842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853167"/>
        <c:crosses val="autoZero"/>
        <c:auto val="1"/>
        <c:lblAlgn val="ctr"/>
        <c:lblOffset val="100"/>
        <c:noMultiLvlLbl val="0"/>
      </c:catAx>
      <c:valAx>
        <c:axId val="17285316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842351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Étude de la langue - Comprendre et mobiliser le lexique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classes!$C$39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classes!$D$35:$K$35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classes!$D$39:$K$39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49-4031-9185-3B3CE4831C35}"/>
            </c:ext>
          </c:extLst>
        </c:ser>
        <c:ser>
          <c:idx val="2"/>
          <c:order val="1"/>
          <c:tx>
            <c:strRef>
              <c:f>classes!$C$38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classes!$D$35:$K$35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classes!$D$38:$K$38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49-4031-9185-3B3CE4831C35}"/>
            </c:ext>
          </c:extLst>
        </c:ser>
        <c:ser>
          <c:idx val="1"/>
          <c:order val="2"/>
          <c:tx>
            <c:strRef>
              <c:f>classes!$C$37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classes!$D$35:$K$35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classes!$D$37:$K$37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49-4031-9185-3B3CE4831C35}"/>
            </c:ext>
          </c:extLst>
        </c:ser>
        <c:ser>
          <c:idx val="0"/>
          <c:order val="3"/>
          <c:tx>
            <c:strRef>
              <c:f>classes!$C$36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classes!$D$35:$K$35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classes!$D$36:$K$36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9-4031-9185-3B3CE4831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8882879"/>
        <c:axId val="148891615"/>
      </c:barChart>
      <c:catAx>
        <c:axId val="14888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891615"/>
        <c:crosses val="autoZero"/>
        <c:auto val="1"/>
        <c:lblAlgn val="ctr"/>
        <c:lblOffset val="100"/>
        <c:noMultiLvlLbl val="0"/>
      </c:catAx>
      <c:valAx>
        <c:axId val="14889161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882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Fluence - Lire un texte à voix haute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classes!$C$45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classes!$D$41:$K$41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classes!$D$45:$K$45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89-4312-84F4-5BAED5A26774}"/>
            </c:ext>
          </c:extLst>
        </c:ser>
        <c:ser>
          <c:idx val="2"/>
          <c:order val="1"/>
          <c:tx>
            <c:strRef>
              <c:f>classes!$C$44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classes!$D$41:$K$41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classes!$D$44:$K$44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89-4312-84F4-5BAED5A26774}"/>
            </c:ext>
          </c:extLst>
        </c:ser>
        <c:ser>
          <c:idx val="1"/>
          <c:order val="2"/>
          <c:tx>
            <c:strRef>
              <c:f>classes!$C$43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classes!$D$41:$K$41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classes!$D$43:$K$43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89-4312-84F4-5BAED5A26774}"/>
            </c:ext>
          </c:extLst>
        </c:ser>
        <c:ser>
          <c:idx val="0"/>
          <c:order val="3"/>
          <c:tx>
            <c:strRef>
              <c:f>classes!$C$42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classes!$D$41:$K$41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classes!$D$42:$K$42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89-4312-84F4-5BAED5A26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622399"/>
        <c:axId val="5625727"/>
      </c:barChart>
      <c:catAx>
        <c:axId val="5622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25727"/>
        <c:crosses val="autoZero"/>
        <c:auto val="1"/>
        <c:lblAlgn val="ctr"/>
        <c:lblOffset val="100"/>
        <c:noMultiLvlLbl val="0"/>
      </c:catAx>
      <c:valAx>
        <c:axId val="562572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22399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Test spécifique en Automatismes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classes!$C$59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classes!$D$55:$K$55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classes!$D$59:$K$59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AD-4702-B24D-0BD36DBCC2F6}"/>
            </c:ext>
          </c:extLst>
        </c:ser>
        <c:ser>
          <c:idx val="2"/>
          <c:order val="1"/>
          <c:tx>
            <c:strRef>
              <c:f>classes!$C$58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classes!$D$55:$K$55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classes!$D$58:$K$58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AD-4702-B24D-0BD36DBCC2F6}"/>
            </c:ext>
          </c:extLst>
        </c:ser>
        <c:ser>
          <c:idx val="1"/>
          <c:order val="2"/>
          <c:tx>
            <c:strRef>
              <c:f>classes!$C$57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classes!$D$55:$K$55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classes!$D$57:$K$57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AD-4702-B24D-0BD36DBCC2F6}"/>
            </c:ext>
          </c:extLst>
        </c:ser>
        <c:ser>
          <c:idx val="0"/>
          <c:order val="3"/>
          <c:tx>
            <c:strRef>
              <c:f>classes!$C$56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classes!$D$55:$K$55</c:f>
              <c:strCache>
                <c:ptCount val="8"/>
                <c:pt idx="7">
                  <c:v>TOUS</c:v>
                </c:pt>
              </c:strCache>
            </c:strRef>
          </c:cat>
          <c:val>
            <c:numRef>
              <c:f>classes!$D$56:$K$56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D-4702-B24D-0BD36DBCC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0058031"/>
        <c:axId val="150056783"/>
      </c:barChart>
      <c:catAx>
        <c:axId val="150058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0056783"/>
        <c:crosses val="autoZero"/>
        <c:auto val="1"/>
        <c:lblAlgn val="ctr"/>
        <c:lblOffset val="100"/>
        <c:noMultiLvlLbl val="0"/>
      </c:catAx>
      <c:valAx>
        <c:axId val="15005678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0058031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46</xdr:row>
      <xdr:rowOff>76200</xdr:rowOff>
    </xdr:from>
    <xdr:to>
      <xdr:col>19</xdr:col>
      <xdr:colOff>0</xdr:colOff>
      <xdr:row>53</xdr:row>
      <xdr:rowOff>57150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</xdr:row>
      <xdr:rowOff>0</xdr:rowOff>
    </xdr:from>
    <xdr:to>
      <xdr:col>19</xdr:col>
      <xdr:colOff>438150</xdr:colOff>
      <xdr:row>9</xdr:row>
      <xdr:rowOff>19050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198437</xdr:colOff>
      <xdr:row>9</xdr:row>
      <xdr:rowOff>28575</xdr:rowOff>
    </xdr:from>
    <xdr:to>
      <xdr:col>19</xdr:col>
      <xdr:colOff>285750</xdr:colOff>
      <xdr:row>15</xdr:row>
      <xdr:rowOff>287337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F766C8B-ADFD-4171-AC70-DB2D07417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46036</xdr:colOff>
      <xdr:row>15</xdr:row>
      <xdr:rowOff>315913</xdr:rowOff>
    </xdr:from>
    <xdr:to>
      <xdr:col>19</xdr:col>
      <xdr:colOff>209549</xdr:colOff>
      <xdr:row>21</xdr:row>
      <xdr:rowOff>400051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8E35AC9C-2FEF-4421-92D3-ED25B74FD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0</xdr:colOff>
      <xdr:row>21</xdr:row>
      <xdr:rowOff>381000</xdr:rowOff>
    </xdr:from>
    <xdr:to>
      <xdr:col>19</xdr:col>
      <xdr:colOff>228600</xdr:colOff>
      <xdr:row>27</xdr:row>
      <xdr:rowOff>504825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18A9F2B8-75C7-42E0-A901-552FB5D30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46036</xdr:colOff>
      <xdr:row>27</xdr:row>
      <xdr:rowOff>463550</xdr:rowOff>
    </xdr:from>
    <xdr:to>
      <xdr:col>19</xdr:col>
      <xdr:colOff>222249</xdr:colOff>
      <xdr:row>33</xdr:row>
      <xdr:rowOff>419100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4D894FFB-497B-4B46-A423-888C38241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65086</xdr:colOff>
      <xdr:row>33</xdr:row>
      <xdr:rowOff>369887</xdr:rowOff>
    </xdr:from>
    <xdr:to>
      <xdr:col>19</xdr:col>
      <xdr:colOff>171449</xdr:colOff>
      <xdr:row>39</xdr:row>
      <xdr:rowOff>387350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C019885A-726F-4ECB-8AFB-A604F4EF8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19049</xdr:colOff>
      <xdr:row>39</xdr:row>
      <xdr:rowOff>314324</xdr:rowOff>
    </xdr:from>
    <xdr:to>
      <xdr:col>19</xdr:col>
      <xdr:colOff>180975</xdr:colOff>
      <xdr:row>45</xdr:row>
      <xdr:rowOff>330200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CFF20A78-C8D3-402F-822E-32DD6E3C4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168275</xdr:colOff>
      <xdr:row>53</xdr:row>
      <xdr:rowOff>131762</xdr:rowOff>
    </xdr:from>
    <xdr:to>
      <xdr:col>18</xdr:col>
      <xdr:colOff>647700</xdr:colOff>
      <xdr:row>59</xdr:row>
      <xdr:rowOff>228600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id="{D1182C01-267C-4732-B389-7B7C1EDD8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184149</xdr:colOff>
      <xdr:row>59</xdr:row>
      <xdr:rowOff>190499</xdr:rowOff>
    </xdr:from>
    <xdr:to>
      <xdr:col>18</xdr:col>
      <xdr:colOff>660399</xdr:colOff>
      <xdr:row>65</xdr:row>
      <xdr:rowOff>238125</xdr:rowOff>
    </xdr:to>
    <xdr:graphicFrame macro="">
      <xdr:nvGraphicFramePr>
        <xdr:cNvPr id="24" name="Graphique 23">
          <a:extLst>
            <a:ext uri="{FF2B5EF4-FFF2-40B4-BE49-F238E27FC236}">
              <a16:creationId xmlns:a16="http://schemas.microsoft.com/office/drawing/2014/main" id="{E7F18F74-DE27-4FD6-A670-D3DC531B9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84137</xdr:colOff>
      <xdr:row>65</xdr:row>
      <xdr:rowOff>284162</xdr:rowOff>
    </xdr:from>
    <xdr:to>
      <xdr:col>18</xdr:col>
      <xdr:colOff>723900</xdr:colOff>
      <xdr:row>71</xdr:row>
      <xdr:rowOff>295275</xdr:rowOff>
    </xdr:to>
    <xdr:graphicFrame macro="">
      <xdr:nvGraphicFramePr>
        <xdr:cNvPr id="25" name="Graphique 24">
          <a:extLst>
            <a:ext uri="{FF2B5EF4-FFF2-40B4-BE49-F238E27FC236}">
              <a16:creationId xmlns:a16="http://schemas.microsoft.com/office/drawing/2014/main" id="{6711562C-C0BE-42D0-B3B0-5C81AF3CE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141287</xdr:colOff>
      <xdr:row>72</xdr:row>
      <xdr:rowOff>17463</xdr:rowOff>
    </xdr:from>
    <xdr:to>
      <xdr:col>19</xdr:col>
      <xdr:colOff>133350</xdr:colOff>
      <xdr:row>78</xdr:row>
      <xdr:rowOff>53976</xdr:rowOff>
    </xdr:to>
    <xdr:graphicFrame macro="">
      <xdr:nvGraphicFramePr>
        <xdr:cNvPr id="26" name="Graphique 25">
          <a:extLst>
            <a:ext uri="{FF2B5EF4-FFF2-40B4-BE49-F238E27FC236}">
              <a16:creationId xmlns:a16="http://schemas.microsoft.com/office/drawing/2014/main" id="{9208178A-B2F3-48A4-B34E-8B2725716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84138</xdr:colOff>
      <xdr:row>77</xdr:row>
      <xdr:rowOff>322262</xdr:rowOff>
    </xdr:from>
    <xdr:to>
      <xdr:col>18</xdr:col>
      <xdr:colOff>695326</xdr:colOff>
      <xdr:row>84</xdr:row>
      <xdr:rowOff>0</xdr:rowOff>
    </xdr:to>
    <xdr:graphicFrame macro="">
      <xdr:nvGraphicFramePr>
        <xdr:cNvPr id="28" name="Graphique 27">
          <a:extLst>
            <a:ext uri="{FF2B5EF4-FFF2-40B4-BE49-F238E27FC236}">
              <a16:creationId xmlns:a16="http://schemas.microsoft.com/office/drawing/2014/main" id="{824EA949-B995-4079-B3A7-E23B52780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11</xdr:col>
      <xdr:colOff>65087</xdr:colOff>
      <xdr:row>83</xdr:row>
      <xdr:rowOff>303212</xdr:rowOff>
    </xdr:from>
    <xdr:to>
      <xdr:col>18</xdr:col>
      <xdr:colOff>714375</xdr:colOff>
      <xdr:row>90</xdr:row>
      <xdr:rowOff>101600</xdr:rowOff>
    </xdr:to>
    <xdr:graphicFrame macro="">
      <xdr:nvGraphicFramePr>
        <xdr:cNvPr id="29" name="Graphique 28">
          <a:extLst>
            <a:ext uri="{FF2B5EF4-FFF2-40B4-BE49-F238E27FC236}">
              <a16:creationId xmlns:a16="http://schemas.microsoft.com/office/drawing/2014/main" id="{B8DB474F-65C2-4CC6-8062-7E7373E57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0</xdr:row>
      <xdr:rowOff>22860</xdr:rowOff>
    </xdr:from>
    <xdr:to>
      <xdr:col>13</xdr:col>
      <xdr:colOff>453391</xdr:colOff>
      <xdr:row>25</xdr:row>
      <xdr:rowOff>89536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0"/>
  <sheetViews>
    <sheetView workbookViewId="0"/>
  </sheetViews>
  <sheetFormatPr baseColWidth="10" defaultColWidth="8.85546875" defaultRowHeight="15" x14ac:dyDescent="0.25"/>
  <cols>
    <col min="1" max="1" width="19.85546875" customWidth="1"/>
    <col min="2" max="10" width="20" customWidth="1"/>
    <col min="11" max="12" width="8.85546875" style="4"/>
  </cols>
  <sheetData>
    <row r="1" spans="1:12" s="35" customFormat="1" ht="69" customHeight="1" x14ac:dyDescent="0.25">
      <c r="A1" s="50" t="s">
        <v>39</v>
      </c>
      <c r="B1" s="42" t="s">
        <v>0</v>
      </c>
      <c r="C1" s="42" t="s">
        <v>1</v>
      </c>
      <c r="D1" s="42" t="s">
        <v>2</v>
      </c>
      <c r="E1" s="43" t="s">
        <v>16</v>
      </c>
      <c r="F1" s="44" t="s">
        <v>17</v>
      </c>
      <c r="G1" s="44" t="s">
        <v>18</v>
      </c>
      <c r="H1" s="44" t="s">
        <v>19</v>
      </c>
      <c r="I1" s="44" t="s">
        <v>20</v>
      </c>
      <c r="J1" s="44" t="s">
        <v>21</v>
      </c>
      <c r="K1" s="45" t="s">
        <v>3</v>
      </c>
      <c r="L1" s="46" t="s">
        <v>9</v>
      </c>
    </row>
    <row r="2" spans="1:12" x14ac:dyDescent="0.25">
      <c r="A2" s="41" t="str">
        <f t="shared" ref="A2:A65" si="0">CONCATENATE(D2," ",C2," ",B2)</f>
        <v xml:space="preserve">  </v>
      </c>
      <c r="B2" s="39"/>
      <c r="C2" s="40"/>
      <c r="D2" s="40"/>
      <c r="E2" s="40"/>
      <c r="F2" s="40"/>
      <c r="G2" s="40"/>
      <c r="H2" s="40"/>
      <c r="I2" s="40"/>
      <c r="J2" s="40"/>
      <c r="K2" s="30">
        <f>ROUND(8.33*(COUNTIF(E2:J2,"Satisfaisant")*2+COUNTIF(E2:J2,"Fragile")),0)</f>
        <v>0</v>
      </c>
      <c r="L2" s="23">
        <f>COUNTIF(E2:J2,"À besoins")+COUNTIF(E2:J2,"Fragile")</f>
        <v>0</v>
      </c>
    </row>
    <row r="3" spans="1:12" x14ac:dyDescent="0.25">
      <c r="A3" s="41" t="str">
        <f t="shared" si="0"/>
        <v xml:space="preserve">  </v>
      </c>
      <c r="B3" s="39"/>
      <c r="C3" s="40"/>
      <c r="D3" s="40"/>
      <c r="E3" s="40"/>
      <c r="F3" s="40"/>
      <c r="G3" s="40"/>
      <c r="H3" s="40"/>
      <c r="I3" s="40"/>
      <c r="J3" s="40"/>
      <c r="K3" s="30">
        <f t="shared" ref="K3:K65" si="1">ROUND(8.33*(COUNTIF(E3:J3,"Satisfaisant")*2+COUNTIF(E3:J3,"Fragile")),0)</f>
        <v>0</v>
      </c>
      <c r="L3" s="23">
        <f t="shared" ref="L3:L66" si="2">COUNTIF(E3:J3,"À besoins")+COUNTIF(E3:J3,"Fragile")</f>
        <v>0</v>
      </c>
    </row>
    <row r="4" spans="1:12" x14ac:dyDescent="0.25">
      <c r="A4" s="41" t="str">
        <f t="shared" si="0"/>
        <v xml:space="preserve">  </v>
      </c>
      <c r="B4" s="39"/>
      <c r="C4" s="40"/>
      <c r="D4" s="40"/>
      <c r="E4" s="40"/>
      <c r="F4" s="40"/>
      <c r="G4" s="40"/>
      <c r="H4" s="40"/>
      <c r="I4" s="40"/>
      <c r="J4" s="40"/>
      <c r="K4" s="30">
        <f t="shared" si="1"/>
        <v>0</v>
      </c>
      <c r="L4" s="23">
        <f t="shared" si="2"/>
        <v>0</v>
      </c>
    </row>
    <row r="5" spans="1:12" x14ac:dyDescent="0.25">
      <c r="A5" s="41" t="str">
        <f t="shared" si="0"/>
        <v xml:space="preserve">  </v>
      </c>
      <c r="B5" s="39"/>
      <c r="C5" s="40"/>
      <c r="D5" s="40"/>
      <c r="E5" s="40"/>
      <c r="F5" s="40"/>
      <c r="G5" s="40"/>
      <c r="H5" s="40"/>
      <c r="I5" s="40"/>
      <c r="J5" s="40"/>
      <c r="K5" s="30">
        <f t="shared" si="1"/>
        <v>0</v>
      </c>
      <c r="L5" s="23">
        <f t="shared" si="2"/>
        <v>0</v>
      </c>
    </row>
    <row r="6" spans="1:12" x14ac:dyDescent="0.25">
      <c r="A6" s="41" t="str">
        <f t="shared" si="0"/>
        <v xml:space="preserve">  </v>
      </c>
      <c r="B6" s="39"/>
      <c r="C6" s="40"/>
      <c r="D6" s="40"/>
      <c r="E6" s="40"/>
      <c r="F6" s="40"/>
      <c r="G6" s="40"/>
      <c r="H6" s="40"/>
      <c r="I6" s="40"/>
      <c r="J6" s="40"/>
      <c r="K6" s="30">
        <f t="shared" si="1"/>
        <v>0</v>
      </c>
      <c r="L6" s="23">
        <f t="shared" si="2"/>
        <v>0</v>
      </c>
    </row>
    <row r="7" spans="1:12" x14ac:dyDescent="0.25">
      <c r="A7" s="41" t="str">
        <f t="shared" si="0"/>
        <v xml:space="preserve">  </v>
      </c>
      <c r="B7" s="39"/>
      <c r="C7" s="40"/>
      <c r="D7" s="40"/>
      <c r="E7" s="40"/>
      <c r="F7" s="40"/>
      <c r="G7" s="40"/>
      <c r="H7" s="40"/>
      <c r="I7" s="40"/>
      <c r="J7" s="40"/>
      <c r="K7" s="30">
        <f t="shared" si="1"/>
        <v>0</v>
      </c>
      <c r="L7" s="23">
        <f t="shared" si="2"/>
        <v>0</v>
      </c>
    </row>
    <row r="8" spans="1:12" x14ac:dyDescent="0.25">
      <c r="A8" s="41" t="str">
        <f t="shared" si="0"/>
        <v xml:space="preserve">  </v>
      </c>
      <c r="B8" s="39"/>
      <c r="C8" s="40"/>
      <c r="D8" s="40"/>
      <c r="E8" s="40"/>
      <c r="F8" s="40"/>
      <c r="G8" s="40"/>
      <c r="H8" s="40"/>
      <c r="I8" s="40"/>
      <c r="J8" s="40"/>
      <c r="K8" s="30">
        <f t="shared" si="1"/>
        <v>0</v>
      </c>
      <c r="L8" s="23">
        <f t="shared" si="2"/>
        <v>0</v>
      </c>
    </row>
    <row r="9" spans="1:12" x14ac:dyDescent="0.25">
      <c r="A9" s="41" t="str">
        <f t="shared" si="0"/>
        <v xml:space="preserve">  </v>
      </c>
      <c r="B9" s="39"/>
      <c r="C9" s="40"/>
      <c r="D9" s="40"/>
      <c r="E9" s="40"/>
      <c r="F9" s="40"/>
      <c r="G9" s="40"/>
      <c r="H9" s="40"/>
      <c r="I9" s="40"/>
      <c r="J9" s="40"/>
      <c r="K9" s="30">
        <f t="shared" si="1"/>
        <v>0</v>
      </c>
      <c r="L9" s="23">
        <f t="shared" si="2"/>
        <v>0</v>
      </c>
    </row>
    <row r="10" spans="1:12" x14ac:dyDescent="0.25">
      <c r="A10" s="41" t="str">
        <f t="shared" si="0"/>
        <v xml:space="preserve">  </v>
      </c>
      <c r="B10" s="39"/>
      <c r="C10" s="40"/>
      <c r="D10" s="40"/>
      <c r="E10" s="40"/>
      <c r="F10" s="40"/>
      <c r="G10" s="40"/>
      <c r="H10" s="40"/>
      <c r="I10" s="40"/>
      <c r="J10" s="40"/>
      <c r="K10" s="30">
        <f t="shared" si="1"/>
        <v>0</v>
      </c>
      <c r="L10" s="23">
        <f t="shared" si="2"/>
        <v>0</v>
      </c>
    </row>
    <row r="11" spans="1:12" x14ac:dyDescent="0.25">
      <c r="A11" s="41" t="str">
        <f t="shared" si="0"/>
        <v xml:space="preserve">  </v>
      </c>
      <c r="B11" s="39"/>
      <c r="C11" s="40"/>
      <c r="D11" s="40"/>
      <c r="E11" s="40"/>
      <c r="F11" s="40"/>
      <c r="G11" s="40"/>
      <c r="H11" s="40"/>
      <c r="I11" s="40"/>
      <c r="J11" s="40"/>
      <c r="K11" s="30">
        <f t="shared" si="1"/>
        <v>0</v>
      </c>
      <c r="L11" s="23">
        <f t="shared" si="2"/>
        <v>0</v>
      </c>
    </row>
    <row r="12" spans="1:12" x14ac:dyDescent="0.25">
      <c r="A12" s="41" t="str">
        <f t="shared" si="0"/>
        <v xml:space="preserve">  </v>
      </c>
      <c r="B12" s="39"/>
      <c r="C12" s="40"/>
      <c r="D12" s="40"/>
      <c r="E12" s="40"/>
      <c r="F12" s="40"/>
      <c r="G12" s="40"/>
      <c r="H12" s="40"/>
      <c r="I12" s="40"/>
      <c r="J12" s="40"/>
      <c r="K12" s="30">
        <f t="shared" si="1"/>
        <v>0</v>
      </c>
      <c r="L12" s="23">
        <f t="shared" si="2"/>
        <v>0</v>
      </c>
    </row>
    <row r="13" spans="1:12" x14ac:dyDescent="0.25">
      <c r="A13" s="41" t="str">
        <f t="shared" si="0"/>
        <v xml:space="preserve">  </v>
      </c>
      <c r="B13" s="39"/>
      <c r="C13" s="40"/>
      <c r="D13" s="40"/>
      <c r="E13" s="40"/>
      <c r="F13" s="40"/>
      <c r="G13" s="40"/>
      <c r="H13" s="40"/>
      <c r="I13" s="40"/>
      <c r="J13" s="40"/>
      <c r="K13" s="30">
        <f t="shared" si="1"/>
        <v>0</v>
      </c>
      <c r="L13" s="23">
        <f t="shared" si="2"/>
        <v>0</v>
      </c>
    </row>
    <row r="14" spans="1:12" x14ac:dyDescent="0.25">
      <c r="A14" s="41" t="str">
        <f t="shared" si="0"/>
        <v xml:space="preserve">  </v>
      </c>
      <c r="B14" s="39"/>
      <c r="C14" s="40"/>
      <c r="D14" s="40"/>
      <c r="E14" s="40"/>
      <c r="F14" s="40"/>
      <c r="G14" s="40"/>
      <c r="H14" s="40"/>
      <c r="I14" s="40"/>
      <c r="J14" s="40"/>
      <c r="K14" s="30">
        <f t="shared" si="1"/>
        <v>0</v>
      </c>
      <c r="L14" s="23">
        <f t="shared" si="2"/>
        <v>0</v>
      </c>
    </row>
    <row r="15" spans="1:12" x14ac:dyDescent="0.25">
      <c r="A15" s="41" t="str">
        <f t="shared" si="0"/>
        <v xml:space="preserve">  </v>
      </c>
      <c r="B15" s="39"/>
      <c r="C15" s="40"/>
      <c r="D15" s="40"/>
      <c r="E15" s="40"/>
      <c r="F15" s="40"/>
      <c r="G15" s="40"/>
      <c r="H15" s="40"/>
      <c r="I15" s="40"/>
      <c r="J15" s="40"/>
      <c r="K15" s="30">
        <f t="shared" si="1"/>
        <v>0</v>
      </c>
      <c r="L15" s="23">
        <f t="shared" si="2"/>
        <v>0</v>
      </c>
    </row>
    <row r="16" spans="1:12" x14ac:dyDescent="0.25">
      <c r="A16" s="41" t="str">
        <f t="shared" si="0"/>
        <v xml:space="preserve">  </v>
      </c>
      <c r="B16" s="39"/>
      <c r="C16" s="40"/>
      <c r="D16" s="40"/>
      <c r="E16" s="40"/>
      <c r="F16" s="40"/>
      <c r="G16" s="40"/>
      <c r="H16" s="40"/>
      <c r="I16" s="40"/>
      <c r="J16" s="40"/>
      <c r="K16" s="30">
        <f t="shared" si="1"/>
        <v>0</v>
      </c>
      <c r="L16" s="23">
        <f t="shared" si="2"/>
        <v>0</v>
      </c>
    </row>
    <row r="17" spans="1:12" x14ac:dyDescent="0.25">
      <c r="A17" s="41" t="str">
        <f t="shared" si="0"/>
        <v xml:space="preserve">  </v>
      </c>
      <c r="B17" s="39"/>
      <c r="C17" s="40"/>
      <c r="D17" s="40"/>
      <c r="E17" s="40"/>
      <c r="F17" s="40"/>
      <c r="G17" s="40"/>
      <c r="H17" s="40"/>
      <c r="I17" s="40"/>
      <c r="J17" s="40"/>
      <c r="K17" s="30">
        <f t="shared" si="1"/>
        <v>0</v>
      </c>
      <c r="L17" s="23">
        <f t="shared" si="2"/>
        <v>0</v>
      </c>
    </row>
    <row r="18" spans="1:12" x14ac:dyDescent="0.25">
      <c r="A18" s="41" t="str">
        <f t="shared" si="0"/>
        <v xml:space="preserve">  </v>
      </c>
      <c r="B18" s="39"/>
      <c r="C18" s="40"/>
      <c r="D18" s="40"/>
      <c r="E18" s="40"/>
      <c r="F18" s="40"/>
      <c r="G18" s="40"/>
      <c r="H18" s="40"/>
      <c r="I18" s="40"/>
      <c r="J18" s="40"/>
      <c r="K18" s="30">
        <f t="shared" si="1"/>
        <v>0</v>
      </c>
      <c r="L18" s="23">
        <f t="shared" si="2"/>
        <v>0</v>
      </c>
    </row>
    <row r="19" spans="1:12" x14ac:dyDescent="0.25">
      <c r="A19" s="41" t="str">
        <f t="shared" si="0"/>
        <v xml:space="preserve">  </v>
      </c>
      <c r="B19" s="39"/>
      <c r="C19" s="40"/>
      <c r="D19" s="40"/>
      <c r="E19" s="40"/>
      <c r="F19" s="40"/>
      <c r="G19" s="40"/>
      <c r="H19" s="40"/>
      <c r="I19" s="40"/>
      <c r="J19" s="40"/>
      <c r="K19" s="30">
        <f t="shared" si="1"/>
        <v>0</v>
      </c>
      <c r="L19" s="23">
        <f t="shared" si="2"/>
        <v>0</v>
      </c>
    </row>
    <row r="20" spans="1:12" x14ac:dyDescent="0.25">
      <c r="A20" s="41" t="str">
        <f t="shared" si="0"/>
        <v xml:space="preserve">  </v>
      </c>
      <c r="B20" s="39"/>
      <c r="C20" s="40"/>
      <c r="D20" s="40"/>
      <c r="E20" s="40"/>
      <c r="F20" s="40"/>
      <c r="G20" s="40"/>
      <c r="H20" s="40"/>
      <c r="I20" s="40"/>
      <c r="J20" s="40"/>
      <c r="K20" s="30">
        <f t="shared" si="1"/>
        <v>0</v>
      </c>
      <c r="L20" s="23">
        <f t="shared" si="2"/>
        <v>0</v>
      </c>
    </row>
    <row r="21" spans="1:12" x14ac:dyDescent="0.25">
      <c r="A21" s="41" t="str">
        <f t="shared" si="0"/>
        <v xml:space="preserve">  </v>
      </c>
      <c r="B21" s="39"/>
      <c r="C21" s="40"/>
      <c r="D21" s="40"/>
      <c r="E21" s="40"/>
      <c r="F21" s="40"/>
      <c r="G21" s="40"/>
      <c r="H21" s="40"/>
      <c r="I21" s="40"/>
      <c r="J21" s="40"/>
      <c r="K21" s="30">
        <f t="shared" si="1"/>
        <v>0</v>
      </c>
      <c r="L21" s="23">
        <f t="shared" si="2"/>
        <v>0</v>
      </c>
    </row>
    <row r="22" spans="1:12" x14ac:dyDescent="0.25">
      <c r="A22" s="41" t="str">
        <f t="shared" si="0"/>
        <v xml:space="preserve">  </v>
      </c>
      <c r="B22" s="39"/>
      <c r="C22" s="40"/>
      <c r="D22" s="40"/>
      <c r="E22" s="40"/>
      <c r="F22" s="40"/>
      <c r="G22" s="40"/>
      <c r="H22" s="40"/>
      <c r="I22" s="40"/>
      <c r="J22" s="40"/>
      <c r="K22" s="30">
        <f t="shared" si="1"/>
        <v>0</v>
      </c>
      <c r="L22" s="23">
        <f t="shared" si="2"/>
        <v>0</v>
      </c>
    </row>
    <row r="23" spans="1:12" x14ac:dyDescent="0.25">
      <c r="A23" s="41" t="str">
        <f t="shared" si="0"/>
        <v xml:space="preserve">  </v>
      </c>
      <c r="B23" s="39"/>
      <c r="C23" s="40"/>
      <c r="D23" s="40"/>
      <c r="E23" s="40"/>
      <c r="F23" s="40"/>
      <c r="G23" s="40"/>
      <c r="H23" s="40"/>
      <c r="I23" s="40"/>
      <c r="J23" s="40"/>
      <c r="K23" s="30">
        <f t="shared" si="1"/>
        <v>0</v>
      </c>
      <c r="L23" s="23">
        <f t="shared" si="2"/>
        <v>0</v>
      </c>
    </row>
    <row r="24" spans="1:12" x14ac:dyDescent="0.25">
      <c r="A24" s="41" t="str">
        <f t="shared" si="0"/>
        <v xml:space="preserve">  </v>
      </c>
      <c r="B24" s="39"/>
      <c r="C24" s="40"/>
      <c r="D24" s="40"/>
      <c r="E24" s="40"/>
      <c r="F24" s="40"/>
      <c r="G24" s="40"/>
      <c r="H24" s="40"/>
      <c r="I24" s="40"/>
      <c r="J24" s="40"/>
      <c r="K24" s="30">
        <f t="shared" si="1"/>
        <v>0</v>
      </c>
      <c r="L24" s="23">
        <f t="shared" si="2"/>
        <v>0</v>
      </c>
    </row>
    <row r="25" spans="1:12" x14ac:dyDescent="0.25">
      <c r="A25" s="41" t="str">
        <f t="shared" si="0"/>
        <v xml:space="preserve">  </v>
      </c>
      <c r="B25" s="39"/>
      <c r="C25" s="40"/>
      <c r="D25" s="40"/>
      <c r="E25" s="40"/>
      <c r="F25" s="40"/>
      <c r="G25" s="40"/>
      <c r="H25" s="40"/>
      <c r="I25" s="40"/>
      <c r="J25" s="40"/>
      <c r="K25" s="30">
        <f t="shared" si="1"/>
        <v>0</v>
      </c>
      <c r="L25" s="23">
        <f t="shared" si="2"/>
        <v>0</v>
      </c>
    </row>
    <row r="26" spans="1:12" x14ac:dyDescent="0.25">
      <c r="A26" s="41" t="str">
        <f t="shared" si="0"/>
        <v xml:space="preserve">  </v>
      </c>
      <c r="B26" s="39"/>
      <c r="C26" s="40"/>
      <c r="D26" s="40"/>
      <c r="E26" s="40"/>
      <c r="F26" s="40"/>
      <c r="G26" s="40"/>
      <c r="H26" s="40"/>
      <c r="I26" s="40"/>
      <c r="J26" s="40"/>
      <c r="K26" s="30">
        <f t="shared" si="1"/>
        <v>0</v>
      </c>
      <c r="L26" s="23">
        <f t="shared" si="2"/>
        <v>0</v>
      </c>
    </row>
    <row r="27" spans="1:12" x14ac:dyDescent="0.25">
      <c r="A27" s="41" t="str">
        <f t="shared" si="0"/>
        <v xml:space="preserve">  </v>
      </c>
      <c r="B27" s="39"/>
      <c r="C27" s="40"/>
      <c r="D27" s="40"/>
      <c r="E27" s="40"/>
      <c r="F27" s="40"/>
      <c r="G27" s="40"/>
      <c r="H27" s="40"/>
      <c r="I27" s="40"/>
      <c r="J27" s="40"/>
      <c r="K27" s="30">
        <f t="shared" si="1"/>
        <v>0</v>
      </c>
      <c r="L27" s="23">
        <f t="shared" si="2"/>
        <v>0</v>
      </c>
    </row>
    <row r="28" spans="1:12" x14ac:dyDescent="0.25">
      <c r="A28" s="41" t="str">
        <f t="shared" si="0"/>
        <v xml:space="preserve">  </v>
      </c>
      <c r="B28" s="39"/>
      <c r="C28" s="40"/>
      <c r="D28" s="40"/>
      <c r="E28" s="40"/>
      <c r="F28" s="40"/>
      <c r="G28" s="40"/>
      <c r="H28" s="40"/>
      <c r="I28" s="40"/>
      <c r="J28" s="40"/>
      <c r="K28" s="30">
        <f t="shared" si="1"/>
        <v>0</v>
      </c>
      <c r="L28" s="23">
        <f t="shared" si="2"/>
        <v>0</v>
      </c>
    </row>
    <row r="29" spans="1:12" x14ac:dyDescent="0.25">
      <c r="A29" s="41" t="str">
        <f t="shared" si="0"/>
        <v xml:space="preserve">  </v>
      </c>
      <c r="B29" s="39"/>
      <c r="C29" s="40"/>
      <c r="D29" s="40"/>
      <c r="E29" s="40"/>
      <c r="F29" s="40"/>
      <c r="G29" s="40"/>
      <c r="H29" s="40"/>
      <c r="I29" s="40"/>
      <c r="J29" s="40"/>
      <c r="K29" s="30">
        <f t="shared" si="1"/>
        <v>0</v>
      </c>
      <c r="L29" s="23">
        <f t="shared" si="2"/>
        <v>0</v>
      </c>
    </row>
    <row r="30" spans="1:12" x14ac:dyDescent="0.25">
      <c r="A30" s="41" t="str">
        <f t="shared" si="0"/>
        <v xml:space="preserve">  </v>
      </c>
      <c r="B30" s="39"/>
      <c r="C30" s="40"/>
      <c r="D30" s="40"/>
      <c r="E30" s="40"/>
      <c r="F30" s="40"/>
      <c r="G30" s="40"/>
      <c r="H30" s="40"/>
      <c r="I30" s="40"/>
      <c r="J30" s="40"/>
      <c r="K30" s="30">
        <f t="shared" si="1"/>
        <v>0</v>
      </c>
      <c r="L30" s="23">
        <f t="shared" si="2"/>
        <v>0</v>
      </c>
    </row>
    <row r="31" spans="1:12" x14ac:dyDescent="0.25">
      <c r="A31" s="41" t="str">
        <f t="shared" si="0"/>
        <v xml:space="preserve">  </v>
      </c>
      <c r="B31" s="39"/>
      <c r="C31" s="40"/>
      <c r="D31" s="40"/>
      <c r="E31" s="40"/>
      <c r="F31" s="40"/>
      <c r="G31" s="40"/>
      <c r="H31" s="40"/>
      <c r="I31" s="40"/>
      <c r="J31" s="40"/>
      <c r="K31" s="30">
        <f t="shared" si="1"/>
        <v>0</v>
      </c>
      <c r="L31" s="23">
        <f t="shared" si="2"/>
        <v>0</v>
      </c>
    </row>
    <row r="32" spans="1:12" x14ac:dyDescent="0.25">
      <c r="A32" s="41" t="str">
        <f t="shared" si="0"/>
        <v xml:space="preserve">  </v>
      </c>
      <c r="B32" s="39"/>
      <c r="C32" s="40"/>
      <c r="D32" s="40"/>
      <c r="E32" s="40"/>
      <c r="F32" s="40"/>
      <c r="G32" s="40"/>
      <c r="H32" s="40"/>
      <c r="I32" s="40"/>
      <c r="J32" s="40"/>
      <c r="K32" s="30">
        <f t="shared" si="1"/>
        <v>0</v>
      </c>
      <c r="L32" s="23">
        <f t="shared" si="2"/>
        <v>0</v>
      </c>
    </row>
    <row r="33" spans="1:12" x14ac:dyDescent="0.25">
      <c r="A33" s="41" t="str">
        <f t="shared" si="0"/>
        <v xml:space="preserve">  </v>
      </c>
      <c r="B33" s="39"/>
      <c r="C33" s="40"/>
      <c r="D33" s="40"/>
      <c r="E33" s="40"/>
      <c r="F33" s="40"/>
      <c r="G33" s="40"/>
      <c r="H33" s="40"/>
      <c r="I33" s="40"/>
      <c r="J33" s="40"/>
      <c r="K33" s="30">
        <f t="shared" si="1"/>
        <v>0</v>
      </c>
      <c r="L33" s="23">
        <f t="shared" si="2"/>
        <v>0</v>
      </c>
    </row>
    <row r="34" spans="1:12" x14ac:dyDescent="0.25">
      <c r="A34" s="41" t="str">
        <f t="shared" si="0"/>
        <v xml:space="preserve">  </v>
      </c>
      <c r="B34" s="39"/>
      <c r="C34" s="40"/>
      <c r="D34" s="40"/>
      <c r="E34" s="40"/>
      <c r="F34" s="40"/>
      <c r="G34" s="40"/>
      <c r="H34" s="40"/>
      <c r="I34" s="40"/>
      <c r="J34" s="40"/>
      <c r="K34" s="30">
        <f t="shared" si="1"/>
        <v>0</v>
      </c>
      <c r="L34" s="23">
        <f t="shared" si="2"/>
        <v>0</v>
      </c>
    </row>
    <row r="35" spans="1:12" x14ac:dyDescent="0.25">
      <c r="A35" s="41" t="str">
        <f t="shared" si="0"/>
        <v xml:space="preserve">  </v>
      </c>
      <c r="B35" s="39"/>
      <c r="C35" s="40"/>
      <c r="D35" s="40"/>
      <c r="E35" s="40"/>
      <c r="F35" s="40"/>
      <c r="G35" s="40"/>
      <c r="H35" s="40"/>
      <c r="I35" s="40"/>
      <c r="J35" s="40"/>
      <c r="K35" s="30">
        <f t="shared" si="1"/>
        <v>0</v>
      </c>
      <c r="L35" s="23">
        <f t="shared" si="2"/>
        <v>0</v>
      </c>
    </row>
    <row r="36" spans="1:12" x14ac:dyDescent="0.25">
      <c r="A36" s="41" t="str">
        <f t="shared" si="0"/>
        <v xml:space="preserve">  </v>
      </c>
      <c r="B36" s="39"/>
      <c r="C36" s="40"/>
      <c r="D36" s="40"/>
      <c r="E36" s="40"/>
      <c r="F36" s="40"/>
      <c r="G36" s="40"/>
      <c r="H36" s="40"/>
      <c r="I36" s="40"/>
      <c r="J36" s="40"/>
      <c r="K36" s="30">
        <f t="shared" si="1"/>
        <v>0</v>
      </c>
      <c r="L36" s="23">
        <f t="shared" si="2"/>
        <v>0</v>
      </c>
    </row>
    <row r="37" spans="1:12" x14ac:dyDescent="0.25">
      <c r="A37" s="41" t="str">
        <f t="shared" si="0"/>
        <v xml:space="preserve">  </v>
      </c>
      <c r="B37" s="39"/>
      <c r="C37" s="40"/>
      <c r="D37" s="40"/>
      <c r="E37" s="40"/>
      <c r="F37" s="40"/>
      <c r="G37" s="40"/>
      <c r="H37" s="40"/>
      <c r="I37" s="40"/>
      <c r="J37" s="40"/>
      <c r="K37" s="30">
        <f t="shared" si="1"/>
        <v>0</v>
      </c>
      <c r="L37" s="23">
        <f t="shared" si="2"/>
        <v>0</v>
      </c>
    </row>
    <row r="38" spans="1:12" x14ac:dyDescent="0.25">
      <c r="A38" s="41" t="str">
        <f t="shared" si="0"/>
        <v xml:space="preserve">  </v>
      </c>
      <c r="B38" s="39"/>
      <c r="C38" s="40"/>
      <c r="D38" s="40"/>
      <c r="E38" s="40"/>
      <c r="F38" s="40"/>
      <c r="G38" s="40"/>
      <c r="H38" s="40"/>
      <c r="I38" s="40"/>
      <c r="J38" s="40"/>
      <c r="K38" s="30">
        <f t="shared" si="1"/>
        <v>0</v>
      </c>
      <c r="L38" s="23">
        <f t="shared" si="2"/>
        <v>0</v>
      </c>
    </row>
    <row r="39" spans="1:12" x14ac:dyDescent="0.25">
      <c r="A39" s="41" t="str">
        <f t="shared" si="0"/>
        <v xml:space="preserve">  </v>
      </c>
      <c r="B39" s="39"/>
      <c r="C39" s="40"/>
      <c r="D39" s="40"/>
      <c r="E39" s="40"/>
      <c r="F39" s="40"/>
      <c r="G39" s="40"/>
      <c r="H39" s="40"/>
      <c r="I39" s="40"/>
      <c r="J39" s="40"/>
      <c r="K39" s="30">
        <f t="shared" si="1"/>
        <v>0</v>
      </c>
      <c r="L39" s="23">
        <f t="shared" si="2"/>
        <v>0</v>
      </c>
    </row>
    <row r="40" spans="1:12" x14ac:dyDescent="0.25">
      <c r="A40" s="41" t="str">
        <f t="shared" si="0"/>
        <v xml:space="preserve">  </v>
      </c>
      <c r="B40" s="39"/>
      <c r="C40" s="40"/>
      <c r="D40" s="40"/>
      <c r="E40" s="40"/>
      <c r="F40" s="40"/>
      <c r="G40" s="40"/>
      <c r="H40" s="40"/>
      <c r="I40" s="40"/>
      <c r="J40" s="40"/>
      <c r="K40" s="30">
        <f t="shared" si="1"/>
        <v>0</v>
      </c>
      <c r="L40" s="23">
        <f t="shared" si="2"/>
        <v>0</v>
      </c>
    </row>
    <row r="41" spans="1:12" x14ac:dyDescent="0.25">
      <c r="A41" s="41" t="str">
        <f t="shared" si="0"/>
        <v xml:space="preserve">  </v>
      </c>
      <c r="B41" s="39"/>
      <c r="C41" s="40"/>
      <c r="D41" s="40"/>
      <c r="E41" s="40"/>
      <c r="F41" s="40"/>
      <c r="G41" s="40"/>
      <c r="H41" s="40"/>
      <c r="I41" s="40"/>
      <c r="J41" s="40"/>
      <c r="K41" s="30">
        <f t="shared" si="1"/>
        <v>0</v>
      </c>
      <c r="L41" s="23">
        <f t="shared" si="2"/>
        <v>0</v>
      </c>
    </row>
    <row r="42" spans="1:12" x14ac:dyDescent="0.25">
      <c r="A42" s="41" t="str">
        <f t="shared" si="0"/>
        <v xml:space="preserve">  </v>
      </c>
      <c r="B42" s="39"/>
      <c r="C42" s="40"/>
      <c r="D42" s="40"/>
      <c r="E42" s="40"/>
      <c r="F42" s="40"/>
      <c r="G42" s="40"/>
      <c r="H42" s="40"/>
      <c r="I42" s="40"/>
      <c r="J42" s="40"/>
      <c r="K42" s="30">
        <f t="shared" si="1"/>
        <v>0</v>
      </c>
      <c r="L42" s="23">
        <f t="shared" si="2"/>
        <v>0</v>
      </c>
    </row>
    <row r="43" spans="1:12" x14ac:dyDescent="0.25">
      <c r="A43" s="41" t="str">
        <f t="shared" si="0"/>
        <v xml:space="preserve">  </v>
      </c>
      <c r="B43" s="39"/>
      <c r="C43" s="40"/>
      <c r="D43" s="40"/>
      <c r="E43" s="40"/>
      <c r="F43" s="40"/>
      <c r="G43" s="40"/>
      <c r="H43" s="40"/>
      <c r="I43" s="40"/>
      <c r="J43" s="40"/>
      <c r="K43" s="30">
        <f t="shared" si="1"/>
        <v>0</v>
      </c>
      <c r="L43" s="23">
        <f t="shared" si="2"/>
        <v>0</v>
      </c>
    </row>
    <row r="44" spans="1:12" x14ac:dyDescent="0.25">
      <c r="A44" s="41" t="str">
        <f t="shared" si="0"/>
        <v xml:space="preserve">  </v>
      </c>
      <c r="B44" s="39"/>
      <c r="C44" s="40"/>
      <c r="D44" s="40"/>
      <c r="E44" s="40"/>
      <c r="F44" s="40"/>
      <c r="G44" s="40"/>
      <c r="H44" s="40"/>
      <c r="I44" s="40"/>
      <c r="J44" s="40"/>
      <c r="K44" s="30">
        <f t="shared" si="1"/>
        <v>0</v>
      </c>
      <c r="L44" s="23">
        <f t="shared" si="2"/>
        <v>0</v>
      </c>
    </row>
    <row r="45" spans="1:12" x14ac:dyDescent="0.25">
      <c r="A45" s="41" t="str">
        <f t="shared" si="0"/>
        <v xml:space="preserve">  </v>
      </c>
      <c r="B45" s="39"/>
      <c r="C45" s="40"/>
      <c r="D45" s="40"/>
      <c r="E45" s="40"/>
      <c r="F45" s="40"/>
      <c r="G45" s="40"/>
      <c r="H45" s="40"/>
      <c r="I45" s="40"/>
      <c r="J45" s="40"/>
      <c r="K45" s="30">
        <f t="shared" si="1"/>
        <v>0</v>
      </c>
      <c r="L45" s="23">
        <f t="shared" si="2"/>
        <v>0</v>
      </c>
    </row>
    <row r="46" spans="1:12" x14ac:dyDescent="0.25">
      <c r="A46" s="41" t="str">
        <f t="shared" si="0"/>
        <v xml:space="preserve">  </v>
      </c>
      <c r="B46" s="39"/>
      <c r="C46" s="40"/>
      <c r="D46" s="40"/>
      <c r="E46" s="40"/>
      <c r="F46" s="40"/>
      <c r="G46" s="40"/>
      <c r="H46" s="40"/>
      <c r="I46" s="40"/>
      <c r="J46" s="40"/>
      <c r="K46" s="30">
        <f t="shared" si="1"/>
        <v>0</v>
      </c>
      <c r="L46" s="23">
        <f t="shared" si="2"/>
        <v>0</v>
      </c>
    </row>
    <row r="47" spans="1:12" x14ac:dyDescent="0.25">
      <c r="A47" s="41" t="str">
        <f t="shared" si="0"/>
        <v xml:space="preserve">  </v>
      </c>
      <c r="B47" s="39"/>
      <c r="C47" s="40"/>
      <c r="D47" s="40"/>
      <c r="E47" s="40"/>
      <c r="F47" s="40"/>
      <c r="G47" s="40"/>
      <c r="H47" s="40"/>
      <c r="I47" s="40"/>
      <c r="J47" s="40"/>
      <c r="K47" s="30">
        <f t="shared" si="1"/>
        <v>0</v>
      </c>
      <c r="L47" s="23">
        <f t="shared" si="2"/>
        <v>0</v>
      </c>
    </row>
    <row r="48" spans="1:12" x14ac:dyDescent="0.25">
      <c r="A48" s="41" t="str">
        <f t="shared" si="0"/>
        <v xml:space="preserve">  </v>
      </c>
      <c r="B48" s="39"/>
      <c r="C48" s="40"/>
      <c r="D48" s="40"/>
      <c r="E48" s="40"/>
      <c r="F48" s="40"/>
      <c r="G48" s="40"/>
      <c r="H48" s="40"/>
      <c r="I48" s="40"/>
      <c r="J48" s="40"/>
      <c r="K48" s="30">
        <f t="shared" si="1"/>
        <v>0</v>
      </c>
      <c r="L48" s="23">
        <f t="shared" si="2"/>
        <v>0</v>
      </c>
    </row>
    <row r="49" spans="1:12" x14ac:dyDescent="0.25">
      <c r="A49" s="41" t="str">
        <f t="shared" si="0"/>
        <v xml:space="preserve">  </v>
      </c>
      <c r="B49" s="39"/>
      <c r="C49" s="40"/>
      <c r="D49" s="40"/>
      <c r="E49" s="40"/>
      <c r="F49" s="40"/>
      <c r="G49" s="40"/>
      <c r="H49" s="40"/>
      <c r="I49" s="40"/>
      <c r="J49" s="40"/>
      <c r="K49" s="30">
        <f t="shared" si="1"/>
        <v>0</v>
      </c>
      <c r="L49" s="23">
        <f t="shared" si="2"/>
        <v>0</v>
      </c>
    </row>
    <row r="50" spans="1:12" x14ac:dyDescent="0.25">
      <c r="A50" s="41" t="str">
        <f t="shared" si="0"/>
        <v xml:space="preserve">  </v>
      </c>
      <c r="B50" s="39"/>
      <c r="C50" s="40"/>
      <c r="D50" s="40"/>
      <c r="E50" s="40"/>
      <c r="F50" s="40"/>
      <c r="G50" s="40"/>
      <c r="H50" s="40"/>
      <c r="I50" s="40"/>
      <c r="J50" s="40"/>
      <c r="K50" s="30">
        <f t="shared" si="1"/>
        <v>0</v>
      </c>
      <c r="L50" s="23">
        <f t="shared" si="2"/>
        <v>0</v>
      </c>
    </row>
    <row r="51" spans="1:12" x14ac:dyDescent="0.25">
      <c r="A51" s="41" t="str">
        <f t="shared" si="0"/>
        <v xml:space="preserve">  </v>
      </c>
      <c r="B51" s="39"/>
      <c r="C51" s="40"/>
      <c r="D51" s="40"/>
      <c r="E51" s="40"/>
      <c r="F51" s="40"/>
      <c r="G51" s="40"/>
      <c r="H51" s="40"/>
      <c r="I51" s="40"/>
      <c r="J51" s="40"/>
      <c r="K51" s="30">
        <f t="shared" si="1"/>
        <v>0</v>
      </c>
      <c r="L51" s="23">
        <f t="shared" si="2"/>
        <v>0</v>
      </c>
    </row>
    <row r="52" spans="1:12" x14ac:dyDescent="0.25">
      <c r="A52" s="41" t="str">
        <f t="shared" si="0"/>
        <v xml:space="preserve">  </v>
      </c>
      <c r="B52" s="39"/>
      <c r="C52" s="40"/>
      <c r="D52" s="40"/>
      <c r="E52" s="40"/>
      <c r="F52" s="40"/>
      <c r="G52" s="40"/>
      <c r="H52" s="40"/>
      <c r="I52" s="40"/>
      <c r="J52" s="40"/>
      <c r="K52" s="30">
        <f t="shared" si="1"/>
        <v>0</v>
      </c>
      <c r="L52" s="23">
        <f t="shared" si="2"/>
        <v>0</v>
      </c>
    </row>
    <row r="53" spans="1:12" x14ac:dyDescent="0.25">
      <c r="A53" s="41" t="str">
        <f t="shared" si="0"/>
        <v xml:space="preserve">  </v>
      </c>
      <c r="B53" s="39"/>
      <c r="C53" s="40"/>
      <c r="D53" s="40"/>
      <c r="E53" s="40"/>
      <c r="F53" s="40"/>
      <c r="G53" s="40"/>
      <c r="H53" s="40"/>
      <c r="I53" s="40"/>
      <c r="J53" s="40"/>
      <c r="K53" s="30">
        <f t="shared" si="1"/>
        <v>0</v>
      </c>
      <c r="L53" s="23">
        <f t="shared" si="2"/>
        <v>0</v>
      </c>
    </row>
    <row r="54" spans="1:12" x14ac:dyDescent="0.25">
      <c r="A54" s="41" t="str">
        <f t="shared" si="0"/>
        <v xml:space="preserve">  </v>
      </c>
      <c r="B54" s="39"/>
      <c r="C54" s="40"/>
      <c r="D54" s="40"/>
      <c r="E54" s="40"/>
      <c r="F54" s="40"/>
      <c r="G54" s="40"/>
      <c r="H54" s="40"/>
      <c r="I54" s="40"/>
      <c r="J54" s="40"/>
      <c r="K54" s="30">
        <f t="shared" si="1"/>
        <v>0</v>
      </c>
      <c r="L54" s="23">
        <f t="shared" si="2"/>
        <v>0</v>
      </c>
    </row>
    <row r="55" spans="1:12" x14ac:dyDescent="0.25">
      <c r="A55" s="41" t="str">
        <f t="shared" si="0"/>
        <v xml:space="preserve">  </v>
      </c>
      <c r="B55" s="39"/>
      <c r="C55" s="40"/>
      <c r="D55" s="40"/>
      <c r="E55" s="40"/>
      <c r="F55" s="40"/>
      <c r="G55" s="40"/>
      <c r="H55" s="40"/>
      <c r="I55" s="40"/>
      <c r="J55" s="40"/>
      <c r="K55" s="30">
        <f t="shared" si="1"/>
        <v>0</v>
      </c>
      <c r="L55" s="23">
        <f t="shared" si="2"/>
        <v>0</v>
      </c>
    </row>
    <row r="56" spans="1:12" x14ac:dyDescent="0.25">
      <c r="A56" s="41" t="str">
        <f t="shared" si="0"/>
        <v xml:space="preserve">  </v>
      </c>
      <c r="B56" s="39"/>
      <c r="C56" s="40"/>
      <c r="D56" s="40"/>
      <c r="E56" s="40"/>
      <c r="F56" s="40"/>
      <c r="G56" s="40"/>
      <c r="H56" s="40"/>
      <c r="I56" s="40"/>
      <c r="J56" s="40"/>
      <c r="K56" s="30">
        <f t="shared" si="1"/>
        <v>0</v>
      </c>
      <c r="L56" s="23">
        <f t="shared" si="2"/>
        <v>0</v>
      </c>
    </row>
    <row r="57" spans="1:12" x14ac:dyDescent="0.25">
      <c r="A57" s="41" t="str">
        <f t="shared" si="0"/>
        <v xml:space="preserve">  </v>
      </c>
      <c r="B57" s="39"/>
      <c r="C57" s="40"/>
      <c r="D57" s="40"/>
      <c r="E57" s="40"/>
      <c r="F57" s="40"/>
      <c r="G57" s="40"/>
      <c r="H57" s="40"/>
      <c r="I57" s="40"/>
      <c r="J57" s="40"/>
      <c r="K57" s="30">
        <f t="shared" si="1"/>
        <v>0</v>
      </c>
      <c r="L57" s="23">
        <f t="shared" si="2"/>
        <v>0</v>
      </c>
    </row>
    <row r="58" spans="1:12" x14ac:dyDescent="0.25">
      <c r="A58" s="41" t="str">
        <f t="shared" si="0"/>
        <v xml:space="preserve">  </v>
      </c>
      <c r="B58" s="39"/>
      <c r="C58" s="40"/>
      <c r="D58" s="40"/>
      <c r="E58" s="40"/>
      <c r="F58" s="40"/>
      <c r="G58" s="40"/>
      <c r="H58" s="40"/>
      <c r="I58" s="40"/>
      <c r="J58" s="40"/>
      <c r="K58" s="30">
        <f t="shared" si="1"/>
        <v>0</v>
      </c>
      <c r="L58" s="23">
        <f t="shared" si="2"/>
        <v>0</v>
      </c>
    </row>
    <row r="59" spans="1:12" x14ac:dyDescent="0.25">
      <c r="A59" s="41" t="str">
        <f t="shared" si="0"/>
        <v xml:space="preserve">  </v>
      </c>
      <c r="B59" s="39"/>
      <c r="C59" s="40"/>
      <c r="D59" s="40"/>
      <c r="E59" s="40"/>
      <c r="F59" s="40"/>
      <c r="G59" s="40"/>
      <c r="H59" s="40"/>
      <c r="I59" s="40"/>
      <c r="J59" s="40"/>
      <c r="K59" s="30">
        <f t="shared" si="1"/>
        <v>0</v>
      </c>
      <c r="L59" s="23">
        <f t="shared" si="2"/>
        <v>0</v>
      </c>
    </row>
    <row r="60" spans="1:12" x14ac:dyDescent="0.25">
      <c r="A60" s="41" t="str">
        <f t="shared" si="0"/>
        <v xml:space="preserve">  </v>
      </c>
      <c r="B60" s="39"/>
      <c r="C60" s="40"/>
      <c r="D60" s="40"/>
      <c r="E60" s="40"/>
      <c r="F60" s="40"/>
      <c r="G60" s="40"/>
      <c r="H60" s="40"/>
      <c r="I60" s="40"/>
      <c r="J60" s="40"/>
      <c r="K60" s="30">
        <f t="shared" si="1"/>
        <v>0</v>
      </c>
      <c r="L60" s="23">
        <f t="shared" si="2"/>
        <v>0</v>
      </c>
    </row>
    <row r="61" spans="1:12" x14ac:dyDescent="0.25">
      <c r="A61" s="41" t="str">
        <f t="shared" si="0"/>
        <v xml:space="preserve">  </v>
      </c>
      <c r="B61" s="39"/>
      <c r="C61" s="40"/>
      <c r="D61" s="40"/>
      <c r="E61" s="40"/>
      <c r="F61" s="40"/>
      <c r="G61" s="40"/>
      <c r="H61" s="40"/>
      <c r="I61" s="40"/>
      <c r="J61" s="40"/>
      <c r="K61" s="30">
        <f t="shared" si="1"/>
        <v>0</v>
      </c>
      <c r="L61" s="23">
        <f t="shared" si="2"/>
        <v>0</v>
      </c>
    </row>
    <row r="62" spans="1:12" x14ac:dyDescent="0.25">
      <c r="A62" s="41" t="str">
        <f t="shared" si="0"/>
        <v xml:space="preserve">  </v>
      </c>
      <c r="B62" s="39"/>
      <c r="C62" s="40"/>
      <c r="D62" s="40"/>
      <c r="E62" s="40"/>
      <c r="F62" s="40"/>
      <c r="G62" s="40"/>
      <c r="H62" s="40"/>
      <c r="I62" s="40"/>
      <c r="J62" s="40"/>
      <c r="K62" s="30">
        <f t="shared" si="1"/>
        <v>0</v>
      </c>
      <c r="L62" s="23">
        <f t="shared" si="2"/>
        <v>0</v>
      </c>
    </row>
    <row r="63" spans="1:12" x14ac:dyDescent="0.25">
      <c r="A63" s="41" t="str">
        <f t="shared" si="0"/>
        <v xml:space="preserve">  </v>
      </c>
      <c r="B63" s="39"/>
      <c r="C63" s="40"/>
      <c r="D63" s="40"/>
      <c r="E63" s="40"/>
      <c r="F63" s="40"/>
      <c r="G63" s="40"/>
      <c r="H63" s="40"/>
      <c r="I63" s="40"/>
      <c r="J63" s="40"/>
      <c r="K63" s="30">
        <f t="shared" si="1"/>
        <v>0</v>
      </c>
      <c r="L63" s="23">
        <f t="shared" si="2"/>
        <v>0</v>
      </c>
    </row>
    <row r="64" spans="1:12" x14ac:dyDescent="0.25">
      <c r="A64" s="41" t="str">
        <f t="shared" si="0"/>
        <v xml:space="preserve">  </v>
      </c>
      <c r="B64" s="39"/>
      <c r="C64" s="40"/>
      <c r="D64" s="40"/>
      <c r="E64" s="40"/>
      <c r="F64" s="40"/>
      <c r="G64" s="40"/>
      <c r="H64" s="40"/>
      <c r="I64" s="40"/>
      <c r="J64" s="40"/>
      <c r="K64" s="30">
        <f t="shared" si="1"/>
        <v>0</v>
      </c>
      <c r="L64" s="23">
        <f t="shared" si="2"/>
        <v>0</v>
      </c>
    </row>
    <row r="65" spans="1:12" x14ac:dyDescent="0.25">
      <c r="A65" s="41" t="str">
        <f t="shared" si="0"/>
        <v xml:space="preserve">  </v>
      </c>
      <c r="B65" s="39"/>
      <c r="C65" s="40"/>
      <c r="D65" s="40"/>
      <c r="E65" s="40"/>
      <c r="F65" s="40"/>
      <c r="G65" s="40"/>
      <c r="H65" s="40"/>
      <c r="I65" s="40"/>
      <c r="J65" s="40"/>
      <c r="K65" s="30">
        <f t="shared" si="1"/>
        <v>0</v>
      </c>
      <c r="L65" s="23">
        <f t="shared" si="2"/>
        <v>0</v>
      </c>
    </row>
    <row r="66" spans="1:12" x14ac:dyDescent="0.25">
      <c r="A66" s="41" t="str">
        <f t="shared" ref="A66:A128" si="3">CONCATENATE(D66," ",C66," ",B66)</f>
        <v xml:space="preserve">  </v>
      </c>
      <c r="B66" s="39"/>
      <c r="C66" s="40"/>
      <c r="D66" s="40"/>
      <c r="E66" s="40"/>
      <c r="F66" s="40"/>
      <c r="G66" s="40"/>
      <c r="H66" s="40"/>
      <c r="I66" s="40"/>
      <c r="J66" s="40"/>
      <c r="K66" s="30">
        <f t="shared" ref="K66:K128" si="4">ROUND(8.33*(COUNTIF(E66:J66,"Satisfaisant")*2+COUNTIF(E66:J66,"Fragile")),0)</f>
        <v>0</v>
      </c>
      <c r="L66" s="23">
        <f t="shared" si="2"/>
        <v>0</v>
      </c>
    </row>
    <row r="67" spans="1:12" x14ac:dyDescent="0.25">
      <c r="A67" s="41" t="str">
        <f t="shared" si="3"/>
        <v xml:space="preserve">  </v>
      </c>
      <c r="B67" s="39"/>
      <c r="C67" s="40"/>
      <c r="D67" s="40"/>
      <c r="E67" s="40"/>
      <c r="F67" s="40"/>
      <c r="G67" s="40"/>
      <c r="H67" s="40"/>
      <c r="I67" s="40"/>
      <c r="J67" s="40"/>
      <c r="K67" s="30">
        <f t="shared" si="4"/>
        <v>0</v>
      </c>
      <c r="L67" s="23">
        <f t="shared" ref="L67:L128" si="5">COUNTIF(E67:J67,"À besoins")+COUNTIF(E67:J67,"Fragile")</f>
        <v>0</v>
      </c>
    </row>
    <row r="68" spans="1:12" x14ac:dyDescent="0.25">
      <c r="A68" s="41" t="str">
        <f t="shared" si="3"/>
        <v xml:space="preserve">  </v>
      </c>
      <c r="B68" s="39"/>
      <c r="C68" s="40"/>
      <c r="D68" s="40"/>
      <c r="E68" s="40"/>
      <c r="F68" s="40"/>
      <c r="G68" s="40"/>
      <c r="H68" s="40"/>
      <c r="I68" s="40"/>
      <c r="J68" s="40"/>
      <c r="K68" s="30">
        <f t="shared" si="4"/>
        <v>0</v>
      </c>
      <c r="L68" s="23">
        <f t="shared" si="5"/>
        <v>0</v>
      </c>
    </row>
    <row r="69" spans="1:12" x14ac:dyDescent="0.25">
      <c r="A69" s="41" t="str">
        <f t="shared" si="3"/>
        <v xml:space="preserve">  </v>
      </c>
      <c r="B69" s="39"/>
      <c r="C69" s="40"/>
      <c r="D69" s="40"/>
      <c r="E69" s="40"/>
      <c r="F69" s="40"/>
      <c r="G69" s="40"/>
      <c r="H69" s="40"/>
      <c r="I69" s="40"/>
      <c r="J69" s="40"/>
      <c r="K69" s="30">
        <f t="shared" si="4"/>
        <v>0</v>
      </c>
      <c r="L69" s="23">
        <f t="shared" si="5"/>
        <v>0</v>
      </c>
    </row>
    <row r="70" spans="1:12" x14ac:dyDescent="0.25">
      <c r="A70" s="41" t="str">
        <f t="shared" si="3"/>
        <v xml:space="preserve">  </v>
      </c>
      <c r="B70" s="39"/>
      <c r="C70" s="40"/>
      <c r="D70" s="40"/>
      <c r="E70" s="40"/>
      <c r="F70" s="40"/>
      <c r="G70" s="40"/>
      <c r="H70" s="40"/>
      <c r="I70" s="40"/>
      <c r="J70" s="40"/>
      <c r="K70" s="30">
        <f t="shared" si="4"/>
        <v>0</v>
      </c>
      <c r="L70" s="23">
        <f t="shared" si="5"/>
        <v>0</v>
      </c>
    </row>
    <row r="71" spans="1:12" x14ac:dyDescent="0.25">
      <c r="A71" s="41" t="str">
        <f t="shared" si="3"/>
        <v xml:space="preserve">  </v>
      </c>
      <c r="B71" s="39"/>
      <c r="C71" s="40"/>
      <c r="D71" s="40"/>
      <c r="E71" s="40"/>
      <c r="F71" s="40"/>
      <c r="G71" s="40"/>
      <c r="H71" s="40"/>
      <c r="I71" s="40"/>
      <c r="J71" s="40"/>
      <c r="K71" s="30">
        <f t="shared" si="4"/>
        <v>0</v>
      </c>
      <c r="L71" s="23">
        <f t="shared" si="5"/>
        <v>0</v>
      </c>
    </row>
    <row r="72" spans="1:12" x14ac:dyDescent="0.25">
      <c r="A72" s="41" t="str">
        <f t="shared" si="3"/>
        <v xml:space="preserve">  </v>
      </c>
      <c r="B72" s="39"/>
      <c r="C72" s="40"/>
      <c r="D72" s="40"/>
      <c r="E72" s="40"/>
      <c r="F72" s="40"/>
      <c r="G72" s="40"/>
      <c r="H72" s="40"/>
      <c r="I72" s="40"/>
      <c r="J72" s="40"/>
      <c r="K72" s="30">
        <f t="shared" si="4"/>
        <v>0</v>
      </c>
      <c r="L72" s="23">
        <f t="shared" si="5"/>
        <v>0</v>
      </c>
    </row>
    <row r="73" spans="1:12" x14ac:dyDescent="0.25">
      <c r="A73" s="41" t="str">
        <f t="shared" si="3"/>
        <v xml:space="preserve">  </v>
      </c>
      <c r="B73" s="39"/>
      <c r="C73" s="40"/>
      <c r="D73" s="40"/>
      <c r="E73" s="40"/>
      <c r="F73" s="40"/>
      <c r="G73" s="40"/>
      <c r="H73" s="40"/>
      <c r="I73" s="40"/>
      <c r="J73" s="40"/>
      <c r="K73" s="30">
        <f t="shared" si="4"/>
        <v>0</v>
      </c>
      <c r="L73" s="23">
        <f t="shared" si="5"/>
        <v>0</v>
      </c>
    </row>
    <row r="74" spans="1:12" x14ac:dyDescent="0.25">
      <c r="A74" s="41" t="str">
        <f t="shared" si="3"/>
        <v xml:space="preserve">  </v>
      </c>
      <c r="B74" s="39"/>
      <c r="C74" s="40"/>
      <c r="D74" s="40"/>
      <c r="E74" s="40"/>
      <c r="F74" s="40"/>
      <c r="G74" s="40"/>
      <c r="H74" s="40"/>
      <c r="I74" s="40"/>
      <c r="J74" s="40"/>
      <c r="K74" s="30">
        <f t="shared" si="4"/>
        <v>0</v>
      </c>
      <c r="L74" s="23">
        <f t="shared" si="5"/>
        <v>0</v>
      </c>
    </row>
    <row r="75" spans="1:12" x14ac:dyDescent="0.25">
      <c r="A75" s="41" t="str">
        <f t="shared" si="3"/>
        <v xml:space="preserve">  </v>
      </c>
      <c r="B75" s="39"/>
      <c r="C75" s="40"/>
      <c r="D75" s="40"/>
      <c r="E75" s="40"/>
      <c r="F75" s="40"/>
      <c r="G75" s="40"/>
      <c r="H75" s="40"/>
      <c r="I75" s="40"/>
      <c r="J75" s="40"/>
      <c r="K75" s="30">
        <f t="shared" si="4"/>
        <v>0</v>
      </c>
      <c r="L75" s="23">
        <f t="shared" si="5"/>
        <v>0</v>
      </c>
    </row>
    <row r="76" spans="1:12" x14ac:dyDescent="0.25">
      <c r="A76" s="41" t="str">
        <f t="shared" si="3"/>
        <v xml:space="preserve">  </v>
      </c>
      <c r="B76" s="39"/>
      <c r="C76" s="40"/>
      <c r="D76" s="40"/>
      <c r="E76" s="40"/>
      <c r="F76" s="40"/>
      <c r="G76" s="40"/>
      <c r="H76" s="40"/>
      <c r="I76" s="40"/>
      <c r="J76" s="40"/>
      <c r="K76" s="30">
        <f t="shared" si="4"/>
        <v>0</v>
      </c>
      <c r="L76" s="23">
        <f t="shared" si="5"/>
        <v>0</v>
      </c>
    </row>
    <row r="77" spans="1:12" x14ac:dyDescent="0.25">
      <c r="A77" s="41" t="str">
        <f t="shared" si="3"/>
        <v xml:space="preserve">  </v>
      </c>
      <c r="B77" s="39"/>
      <c r="C77" s="40"/>
      <c r="D77" s="40"/>
      <c r="E77" s="40"/>
      <c r="F77" s="40"/>
      <c r="G77" s="40"/>
      <c r="H77" s="40"/>
      <c r="I77" s="40"/>
      <c r="J77" s="40"/>
      <c r="K77" s="30">
        <f t="shared" si="4"/>
        <v>0</v>
      </c>
      <c r="L77" s="23">
        <f t="shared" si="5"/>
        <v>0</v>
      </c>
    </row>
    <row r="78" spans="1:12" x14ac:dyDescent="0.25">
      <c r="A78" s="41" t="str">
        <f t="shared" si="3"/>
        <v xml:space="preserve">  </v>
      </c>
      <c r="B78" s="39"/>
      <c r="C78" s="40"/>
      <c r="D78" s="40"/>
      <c r="E78" s="40"/>
      <c r="F78" s="40"/>
      <c r="G78" s="40"/>
      <c r="H78" s="40"/>
      <c r="I78" s="40"/>
      <c r="J78" s="40"/>
      <c r="K78" s="30">
        <f t="shared" si="4"/>
        <v>0</v>
      </c>
      <c r="L78" s="23">
        <f t="shared" si="5"/>
        <v>0</v>
      </c>
    </row>
    <row r="79" spans="1:12" x14ac:dyDescent="0.25">
      <c r="A79" s="41" t="str">
        <f t="shared" si="3"/>
        <v xml:space="preserve">  </v>
      </c>
      <c r="B79" s="39"/>
      <c r="C79" s="40"/>
      <c r="D79" s="40"/>
      <c r="E79" s="40"/>
      <c r="F79" s="40"/>
      <c r="G79" s="40"/>
      <c r="H79" s="40"/>
      <c r="I79" s="40"/>
      <c r="J79" s="40"/>
      <c r="K79" s="30">
        <f t="shared" si="4"/>
        <v>0</v>
      </c>
      <c r="L79" s="23">
        <f t="shared" si="5"/>
        <v>0</v>
      </c>
    </row>
    <row r="80" spans="1:12" x14ac:dyDescent="0.25">
      <c r="A80" s="41" t="str">
        <f t="shared" si="3"/>
        <v xml:space="preserve">  </v>
      </c>
      <c r="B80" s="39"/>
      <c r="C80" s="40"/>
      <c r="D80" s="40"/>
      <c r="E80" s="40"/>
      <c r="F80" s="40"/>
      <c r="G80" s="40"/>
      <c r="H80" s="40"/>
      <c r="I80" s="40"/>
      <c r="J80" s="40"/>
      <c r="K80" s="30">
        <f t="shared" si="4"/>
        <v>0</v>
      </c>
      <c r="L80" s="23">
        <f t="shared" si="5"/>
        <v>0</v>
      </c>
    </row>
    <row r="81" spans="1:12" x14ac:dyDescent="0.25">
      <c r="A81" s="41" t="str">
        <f t="shared" si="3"/>
        <v xml:space="preserve">  </v>
      </c>
      <c r="B81" s="39"/>
      <c r="C81" s="40"/>
      <c r="D81" s="40"/>
      <c r="E81" s="40"/>
      <c r="F81" s="40"/>
      <c r="G81" s="40"/>
      <c r="H81" s="40"/>
      <c r="I81" s="40"/>
      <c r="J81" s="40"/>
      <c r="K81" s="30">
        <f t="shared" si="4"/>
        <v>0</v>
      </c>
      <c r="L81" s="23">
        <f t="shared" si="5"/>
        <v>0</v>
      </c>
    </row>
    <row r="82" spans="1:12" x14ac:dyDescent="0.25">
      <c r="A82" s="41" t="str">
        <f t="shared" si="3"/>
        <v xml:space="preserve">  </v>
      </c>
      <c r="B82" s="39"/>
      <c r="C82" s="40"/>
      <c r="D82" s="40"/>
      <c r="E82" s="40"/>
      <c r="F82" s="40"/>
      <c r="G82" s="40"/>
      <c r="H82" s="40"/>
      <c r="I82" s="40"/>
      <c r="J82" s="40"/>
      <c r="K82" s="30">
        <f t="shared" si="4"/>
        <v>0</v>
      </c>
      <c r="L82" s="23">
        <f t="shared" si="5"/>
        <v>0</v>
      </c>
    </row>
    <row r="83" spans="1:12" x14ac:dyDescent="0.25">
      <c r="A83" s="41" t="str">
        <f t="shared" si="3"/>
        <v xml:space="preserve">  </v>
      </c>
      <c r="B83" s="39"/>
      <c r="C83" s="40"/>
      <c r="D83" s="40"/>
      <c r="E83" s="40"/>
      <c r="F83" s="40"/>
      <c r="G83" s="40"/>
      <c r="H83" s="40"/>
      <c r="I83" s="40"/>
      <c r="J83" s="40"/>
      <c r="K83" s="30">
        <f t="shared" si="4"/>
        <v>0</v>
      </c>
      <c r="L83" s="23">
        <f t="shared" si="5"/>
        <v>0</v>
      </c>
    </row>
    <row r="84" spans="1:12" x14ac:dyDescent="0.25">
      <c r="A84" s="41" t="str">
        <f t="shared" si="3"/>
        <v xml:space="preserve">  </v>
      </c>
      <c r="B84" s="39"/>
      <c r="C84" s="40"/>
      <c r="D84" s="40"/>
      <c r="E84" s="40"/>
      <c r="F84" s="40"/>
      <c r="G84" s="40"/>
      <c r="H84" s="40"/>
      <c r="I84" s="40"/>
      <c r="J84" s="40"/>
      <c r="K84" s="30">
        <f t="shared" si="4"/>
        <v>0</v>
      </c>
      <c r="L84" s="23">
        <f t="shared" si="5"/>
        <v>0</v>
      </c>
    </row>
    <row r="85" spans="1:12" x14ac:dyDescent="0.25">
      <c r="A85" s="41" t="str">
        <f t="shared" si="3"/>
        <v xml:space="preserve">  </v>
      </c>
      <c r="B85" s="39"/>
      <c r="C85" s="40"/>
      <c r="D85" s="40"/>
      <c r="E85" s="40"/>
      <c r="F85" s="40"/>
      <c r="G85" s="40"/>
      <c r="H85" s="40"/>
      <c r="I85" s="40"/>
      <c r="J85" s="40"/>
      <c r="K85" s="30">
        <f t="shared" si="4"/>
        <v>0</v>
      </c>
      <c r="L85" s="23">
        <f t="shared" si="5"/>
        <v>0</v>
      </c>
    </row>
    <row r="86" spans="1:12" x14ac:dyDescent="0.25">
      <c r="A86" s="41" t="str">
        <f t="shared" si="3"/>
        <v xml:space="preserve">  </v>
      </c>
      <c r="B86" s="39"/>
      <c r="C86" s="40"/>
      <c r="D86" s="40"/>
      <c r="E86" s="40"/>
      <c r="F86" s="40"/>
      <c r="G86" s="40"/>
      <c r="H86" s="40"/>
      <c r="I86" s="40"/>
      <c r="J86" s="40"/>
      <c r="K86" s="30">
        <f t="shared" si="4"/>
        <v>0</v>
      </c>
      <c r="L86" s="23">
        <f t="shared" si="5"/>
        <v>0</v>
      </c>
    </row>
    <row r="87" spans="1:12" x14ac:dyDescent="0.25">
      <c r="A87" s="41" t="str">
        <f t="shared" si="3"/>
        <v xml:space="preserve">  </v>
      </c>
      <c r="B87" s="39"/>
      <c r="C87" s="40"/>
      <c r="D87" s="40"/>
      <c r="E87" s="40"/>
      <c r="F87" s="40"/>
      <c r="G87" s="40"/>
      <c r="H87" s="40"/>
      <c r="I87" s="40"/>
      <c r="J87" s="40"/>
      <c r="K87" s="30">
        <f t="shared" si="4"/>
        <v>0</v>
      </c>
      <c r="L87" s="23">
        <f t="shared" si="5"/>
        <v>0</v>
      </c>
    </row>
    <row r="88" spans="1:12" x14ac:dyDescent="0.25">
      <c r="A88" s="41" t="str">
        <f t="shared" si="3"/>
        <v xml:space="preserve">  </v>
      </c>
      <c r="B88" s="39"/>
      <c r="C88" s="40"/>
      <c r="D88" s="40"/>
      <c r="E88" s="40"/>
      <c r="F88" s="40"/>
      <c r="G88" s="40"/>
      <c r="H88" s="40"/>
      <c r="I88" s="40"/>
      <c r="J88" s="40"/>
      <c r="K88" s="30">
        <f t="shared" si="4"/>
        <v>0</v>
      </c>
      <c r="L88" s="23">
        <f t="shared" si="5"/>
        <v>0</v>
      </c>
    </row>
    <row r="89" spans="1:12" x14ac:dyDescent="0.25">
      <c r="A89" s="41" t="str">
        <f t="shared" si="3"/>
        <v xml:space="preserve">  </v>
      </c>
      <c r="B89" s="39"/>
      <c r="C89" s="40"/>
      <c r="D89" s="40"/>
      <c r="E89" s="40"/>
      <c r="F89" s="40"/>
      <c r="G89" s="40"/>
      <c r="H89" s="40"/>
      <c r="I89" s="40"/>
      <c r="J89" s="40"/>
      <c r="K89" s="30">
        <f t="shared" si="4"/>
        <v>0</v>
      </c>
      <c r="L89" s="23">
        <f t="shared" si="5"/>
        <v>0</v>
      </c>
    </row>
    <row r="90" spans="1:12" x14ac:dyDescent="0.25">
      <c r="A90" s="41" t="str">
        <f t="shared" si="3"/>
        <v xml:space="preserve">  </v>
      </c>
      <c r="B90" s="39"/>
      <c r="C90" s="40"/>
      <c r="D90" s="40"/>
      <c r="E90" s="40"/>
      <c r="F90" s="40"/>
      <c r="G90" s="40"/>
      <c r="H90" s="40"/>
      <c r="I90" s="40"/>
      <c r="J90" s="40"/>
      <c r="K90" s="30">
        <f t="shared" si="4"/>
        <v>0</v>
      </c>
      <c r="L90" s="23">
        <f t="shared" si="5"/>
        <v>0</v>
      </c>
    </row>
    <row r="91" spans="1:12" x14ac:dyDescent="0.25">
      <c r="A91" s="41" t="str">
        <f t="shared" si="3"/>
        <v xml:space="preserve">  </v>
      </c>
      <c r="B91" s="39"/>
      <c r="C91" s="40"/>
      <c r="D91" s="40"/>
      <c r="E91" s="40"/>
      <c r="F91" s="40"/>
      <c r="G91" s="40"/>
      <c r="H91" s="40"/>
      <c r="I91" s="40"/>
      <c r="J91" s="40"/>
      <c r="K91" s="30">
        <f t="shared" si="4"/>
        <v>0</v>
      </c>
      <c r="L91" s="23">
        <f t="shared" si="5"/>
        <v>0</v>
      </c>
    </row>
    <row r="92" spans="1:12" x14ac:dyDescent="0.25">
      <c r="A92" s="41" t="str">
        <f t="shared" si="3"/>
        <v xml:space="preserve">  </v>
      </c>
      <c r="B92" s="39"/>
      <c r="C92" s="40"/>
      <c r="D92" s="40"/>
      <c r="E92" s="40"/>
      <c r="F92" s="40"/>
      <c r="G92" s="40"/>
      <c r="H92" s="40"/>
      <c r="I92" s="40"/>
      <c r="J92" s="40"/>
      <c r="K92" s="30">
        <f t="shared" si="4"/>
        <v>0</v>
      </c>
      <c r="L92" s="23">
        <f t="shared" si="5"/>
        <v>0</v>
      </c>
    </row>
    <row r="93" spans="1:12" x14ac:dyDescent="0.25">
      <c r="A93" s="41" t="str">
        <f t="shared" si="3"/>
        <v xml:space="preserve">  </v>
      </c>
      <c r="B93" s="39"/>
      <c r="C93" s="40"/>
      <c r="D93" s="40"/>
      <c r="E93" s="40"/>
      <c r="F93" s="40"/>
      <c r="G93" s="40"/>
      <c r="H93" s="40"/>
      <c r="I93" s="40"/>
      <c r="J93" s="40"/>
      <c r="K93" s="30">
        <f t="shared" si="4"/>
        <v>0</v>
      </c>
      <c r="L93" s="23">
        <f t="shared" si="5"/>
        <v>0</v>
      </c>
    </row>
    <row r="94" spans="1:12" x14ac:dyDescent="0.25">
      <c r="A94" s="41" t="str">
        <f t="shared" si="3"/>
        <v xml:space="preserve">  </v>
      </c>
      <c r="B94" s="39"/>
      <c r="C94" s="40"/>
      <c r="D94" s="40"/>
      <c r="E94" s="40"/>
      <c r="F94" s="40"/>
      <c r="G94" s="40"/>
      <c r="H94" s="40"/>
      <c r="I94" s="40"/>
      <c r="J94" s="40"/>
      <c r="K94" s="30">
        <f t="shared" si="4"/>
        <v>0</v>
      </c>
      <c r="L94" s="23">
        <f t="shared" si="5"/>
        <v>0</v>
      </c>
    </row>
    <row r="95" spans="1:12" x14ac:dyDescent="0.25">
      <c r="A95" s="41" t="str">
        <f t="shared" si="3"/>
        <v xml:space="preserve">  </v>
      </c>
      <c r="B95" s="39"/>
      <c r="C95" s="40"/>
      <c r="D95" s="40"/>
      <c r="E95" s="40"/>
      <c r="F95" s="40"/>
      <c r="G95" s="40"/>
      <c r="H95" s="40"/>
      <c r="I95" s="40"/>
      <c r="J95" s="40"/>
      <c r="K95" s="30">
        <f t="shared" si="4"/>
        <v>0</v>
      </c>
      <c r="L95" s="23">
        <f t="shared" si="5"/>
        <v>0</v>
      </c>
    </row>
    <row r="96" spans="1:12" x14ac:dyDescent="0.25">
      <c r="A96" s="41" t="str">
        <f t="shared" si="3"/>
        <v xml:space="preserve">  </v>
      </c>
      <c r="B96" s="39"/>
      <c r="C96" s="40"/>
      <c r="D96" s="40"/>
      <c r="E96" s="40"/>
      <c r="F96" s="40"/>
      <c r="G96" s="40"/>
      <c r="H96" s="40"/>
      <c r="I96" s="40"/>
      <c r="J96" s="40"/>
      <c r="K96" s="30">
        <f t="shared" si="4"/>
        <v>0</v>
      </c>
      <c r="L96" s="23">
        <f t="shared" si="5"/>
        <v>0</v>
      </c>
    </row>
    <row r="97" spans="1:12" x14ac:dyDescent="0.25">
      <c r="A97" s="41" t="str">
        <f t="shared" si="3"/>
        <v xml:space="preserve">  </v>
      </c>
      <c r="B97" s="39"/>
      <c r="C97" s="40"/>
      <c r="D97" s="40"/>
      <c r="E97" s="40"/>
      <c r="F97" s="40"/>
      <c r="G97" s="40"/>
      <c r="H97" s="40"/>
      <c r="I97" s="40"/>
      <c r="J97" s="40"/>
      <c r="K97" s="30">
        <f t="shared" si="4"/>
        <v>0</v>
      </c>
      <c r="L97" s="23">
        <f t="shared" si="5"/>
        <v>0</v>
      </c>
    </row>
    <row r="98" spans="1:12" x14ac:dyDescent="0.25">
      <c r="A98" s="41" t="str">
        <f t="shared" si="3"/>
        <v xml:space="preserve">  </v>
      </c>
      <c r="B98" s="39"/>
      <c r="C98" s="40"/>
      <c r="D98" s="40"/>
      <c r="E98" s="40"/>
      <c r="F98" s="40"/>
      <c r="G98" s="40"/>
      <c r="H98" s="40"/>
      <c r="I98" s="40"/>
      <c r="J98" s="40"/>
      <c r="K98" s="30">
        <f t="shared" si="4"/>
        <v>0</v>
      </c>
      <c r="L98" s="23">
        <f t="shared" si="5"/>
        <v>0</v>
      </c>
    </row>
    <row r="99" spans="1:12" x14ac:dyDescent="0.25">
      <c r="A99" s="41" t="str">
        <f t="shared" si="3"/>
        <v xml:space="preserve">  </v>
      </c>
      <c r="B99" s="39"/>
      <c r="C99" s="40"/>
      <c r="D99" s="40"/>
      <c r="E99" s="40"/>
      <c r="F99" s="40"/>
      <c r="G99" s="40"/>
      <c r="H99" s="40"/>
      <c r="I99" s="40"/>
      <c r="J99" s="40"/>
      <c r="K99" s="30">
        <f t="shared" si="4"/>
        <v>0</v>
      </c>
      <c r="L99" s="23">
        <f t="shared" si="5"/>
        <v>0</v>
      </c>
    </row>
    <row r="100" spans="1:12" x14ac:dyDescent="0.25">
      <c r="A100" s="41" t="str">
        <f t="shared" si="3"/>
        <v xml:space="preserve">  </v>
      </c>
      <c r="B100" s="39"/>
      <c r="C100" s="40"/>
      <c r="D100" s="40"/>
      <c r="E100" s="40"/>
      <c r="F100" s="40"/>
      <c r="G100" s="40"/>
      <c r="H100" s="40"/>
      <c r="I100" s="40"/>
      <c r="J100" s="40"/>
      <c r="K100" s="30">
        <f t="shared" si="4"/>
        <v>0</v>
      </c>
      <c r="L100" s="23">
        <f t="shared" si="5"/>
        <v>0</v>
      </c>
    </row>
    <row r="101" spans="1:12" x14ac:dyDescent="0.25">
      <c r="A101" s="41" t="str">
        <f t="shared" si="3"/>
        <v xml:space="preserve">  </v>
      </c>
      <c r="B101" s="39"/>
      <c r="C101" s="40"/>
      <c r="D101" s="40"/>
      <c r="E101" s="40"/>
      <c r="F101" s="40"/>
      <c r="G101" s="40"/>
      <c r="H101" s="40"/>
      <c r="I101" s="40"/>
      <c r="J101" s="40"/>
      <c r="K101" s="30">
        <f t="shared" si="4"/>
        <v>0</v>
      </c>
      <c r="L101" s="23">
        <f t="shared" si="5"/>
        <v>0</v>
      </c>
    </row>
    <row r="102" spans="1:12" x14ac:dyDescent="0.25">
      <c r="A102" s="41" t="str">
        <f t="shared" si="3"/>
        <v xml:space="preserve">  </v>
      </c>
      <c r="B102" s="39"/>
      <c r="C102" s="40"/>
      <c r="D102" s="40"/>
      <c r="E102" s="40"/>
      <c r="F102" s="40"/>
      <c r="G102" s="40"/>
      <c r="H102" s="40"/>
      <c r="I102" s="40"/>
      <c r="J102" s="40"/>
      <c r="K102" s="30">
        <f t="shared" si="4"/>
        <v>0</v>
      </c>
      <c r="L102" s="23">
        <f t="shared" si="5"/>
        <v>0</v>
      </c>
    </row>
    <row r="103" spans="1:12" x14ac:dyDescent="0.25">
      <c r="A103" s="41" t="str">
        <f t="shared" si="3"/>
        <v xml:space="preserve">  </v>
      </c>
      <c r="B103" s="39"/>
      <c r="C103" s="40"/>
      <c r="D103" s="40"/>
      <c r="E103" s="40"/>
      <c r="F103" s="40"/>
      <c r="G103" s="40"/>
      <c r="H103" s="40"/>
      <c r="I103" s="40"/>
      <c r="J103" s="40"/>
      <c r="K103" s="30">
        <f t="shared" si="4"/>
        <v>0</v>
      </c>
      <c r="L103" s="23">
        <f t="shared" si="5"/>
        <v>0</v>
      </c>
    </row>
    <row r="104" spans="1:12" x14ac:dyDescent="0.25">
      <c r="A104" s="41" t="str">
        <f t="shared" si="3"/>
        <v xml:space="preserve">  </v>
      </c>
      <c r="B104" s="39"/>
      <c r="C104" s="40"/>
      <c r="D104" s="40"/>
      <c r="E104" s="40"/>
      <c r="F104" s="40"/>
      <c r="G104" s="40"/>
      <c r="H104" s="40"/>
      <c r="I104" s="40"/>
      <c r="J104" s="40"/>
      <c r="K104" s="30">
        <f t="shared" si="4"/>
        <v>0</v>
      </c>
      <c r="L104" s="23">
        <f t="shared" si="5"/>
        <v>0</v>
      </c>
    </row>
    <row r="105" spans="1:12" x14ac:dyDescent="0.25">
      <c r="A105" s="41" t="str">
        <f t="shared" si="3"/>
        <v xml:space="preserve">  </v>
      </c>
      <c r="B105" s="39"/>
      <c r="C105" s="40"/>
      <c r="D105" s="40"/>
      <c r="E105" s="40"/>
      <c r="F105" s="40"/>
      <c r="G105" s="40"/>
      <c r="H105" s="40"/>
      <c r="I105" s="40"/>
      <c r="J105" s="40"/>
      <c r="K105" s="30">
        <f t="shared" si="4"/>
        <v>0</v>
      </c>
      <c r="L105" s="23">
        <f t="shared" si="5"/>
        <v>0</v>
      </c>
    </row>
    <row r="106" spans="1:12" x14ac:dyDescent="0.25">
      <c r="A106" s="41" t="str">
        <f t="shared" si="3"/>
        <v xml:space="preserve">  </v>
      </c>
      <c r="B106" s="39"/>
      <c r="C106" s="40"/>
      <c r="D106" s="40"/>
      <c r="E106" s="40"/>
      <c r="F106" s="40"/>
      <c r="G106" s="40"/>
      <c r="H106" s="40"/>
      <c r="I106" s="40"/>
      <c r="J106" s="40"/>
      <c r="K106" s="30">
        <f t="shared" si="4"/>
        <v>0</v>
      </c>
      <c r="L106" s="23">
        <f t="shared" si="5"/>
        <v>0</v>
      </c>
    </row>
    <row r="107" spans="1:12" x14ac:dyDescent="0.25">
      <c r="A107" s="41" t="str">
        <f t="shared" si="3"/>
        <v xml:space="preserve">  </v>
      </c>
      <c r="B107" s="39"/>
      <c r="C107" s="40"/>
      <c r="D107" s="40"/>
      <c r="E107" s="40"/>
      <c r="F107" s="40"/>
      <c r="G107" s="40"/>
      <c r="H107" s="40"/>
      <c r="I107" s="40"/>
      <c r="J107" s="40"/>
      <c r="K107" s="30">
        <f t="shared" si="4"/>
        <v>0</v>
      </c>
      <c r="L107" s="23">
        <f t="shared" si="5"/>
        <v>0</v>
      </c>
    </row>
    <row r="108" spans="1:12" x14ac:dyDescent="0.25">
      <c r="A108" s="41" t="str">
        <f t="shared" si="3"/>
        <v xml:space="preserve">  </v>
      </c>
      <c r="B108" s="39"/>
      <c r="C108" s="40"/>
      <c r="D108" s="40"/>
      <c r="E108" s="40"/>
      <c r="F108" s="40"/>
      <c r="G108" s="40"/>
      <c r="H108" s="40"/>
      <c r="I108" s="40"/>
      <c r="J108" s="40"/>
      <c r="K108" s="30">
        <f t="shared" si="4"/>
        <v>0</v>
      </c>
      <c r="L108" s="23">
        <f t="shared" si="5"/>
        <v>0</v>
      </c>
    </row>
    <row r="109" spans="1:12" x14ac:dyDescent="0.25">
      <c r="A109" s="41" t="str">
        <f t="shared" si="3"/>
        <v xml:space="preserve">  </v>
      </c>
      <c r="B109" s="39"/>
      <c r="C109" s="40"/>
      <c r="D109" s="40"/>
      <c r="E109" s="40"/>
      <c r="F109" s="40"/>
      <c r="G109" s="40"/>
      <c r="H109" s="40"/>
      <c r="I109" s="40"/>
      <c r="J109" s="40"/>
      <c r="K109" s="30">
        <f t="shared" si="4"/>
        <v>0</v>
      </c>
      <c r="L109" s="23">
        <f t="shared" si="5"/>
        <v>0</v>
      </c>
    </row>
    <row r="110" spans="1:12" x14ac:dyDescent="0.25">
      <c r="A110" s="41" t="str">
        <f t="shared" si="3"/>
        <v xml:space="preserve">  </v>
      </c>
      <c r="B110" s="39"/>
      <c r="C110" s="40"/>
      <c r="D110" s="40"/>
      <c r="E110" s="40"/>
      <c r="F110" s="40"/>
      <c r="G110" s="40"/>
      <c r="H110" s="40"/>
      <c r="I110" s="40"/>
      <c r="J110" s="40"/>
      <c r="K110" s="30">
        <f t="shared" si="4"/>
        <v>0</v>
      </c>
      <c r="L110" s="23">
        <f t="shared" si="5"/>
        <v>0</v>
      </c>
    </row>
    <row r="111" spans="1:12" x14ac:dyDescent="0.25">
      <c r="A111" s="41" t="str">
        <f t="shared" si="3"/>
        <v xml:space="preserve">  </v>
      </c>
      <c r="B111" s="39"/>
      <c r="C111" s="40"/>
      <c r="D111" s="40"/>
      <c r="E111" s="40"/>
      <c r="F111" s="40"/>
      <c r="G111" s="40"/>
      <c r="H111" s="40"/>
      <c r="I111" s="40"/>
      <c r="J111" s="40"/>
      <c r="K111" s="30">
        <f t="shared" si="4"/>
        <v>0</v>
      </c>
      <c r="L111" s="23">
        <f t="shared" si="5"/>
        <v>0</v>
      </c>
    </row>
    <row r="112" spans="1:12" x14ac:dyDescent="0.25">
      <c r="A112" s="41" t="str">
        <f t="shared" si="3"/>
        <v xml:space="preserve">  </v>
      </c>
      <c r="B112" s="39"/>
      <c r="C112" s="40"/>
      <c r="D112" s="40"/>
      <c r="E112" s="40"/>
      <c r="F112" s="40"/>
      <c r="G112" s="40"/>
      <c r="H112" s="40"/>
      <c r="I112" s="40"/>
      <c r="J112" s="40"/>
      <c r="K112" s="30">
        <f t="shared" si="4"/>
        <v>0</v>
      </c>
      <c r="L112" s="23">
        <f t="shared" si="5"/>
        <v>0</v>
      </c>
    </row>
    <row r="113" spans="1:12" x14ac:dyDescent="0.25">
      <c r="A113" s="41" t="str">
        <f t="shared" si="3"/>
        <v xml:space="preserve">  </v>
      </c>
      <c r="B113" s="39"/>
      <c r="C113" s="40"/>
      <c r="D113" s="40"/>
      <c r="E113" s="40"/>
      <c r="F113" s="40"/>
      <c r="G113" s="40"/>
      <c r="H113" s="40"/>
      <c r="I113" s="40"/>
      <c r="J113" s="40"/>
      <c r="K113" s="30">
        <f t="shared" si="4"/>
        <v>0</v>
      </c>
      <c r="L113" s="23">
        <f t="shared" si="5"/>
        <v>0</v>
      </c>
    </row>
    <row r="114" spans="1:12" x14ac:dyDescent="0.25">
      <c r="A114" s="41" t="str">
        <f t="shared" si="3"/>
        <v xml:space="preserve">  </v>
      </c>
      <c r="B114" s="39"/>
      <c r="C114" s="40"/>
      <c r="D114" s="40"/>
      <c r="E114" s="40"/>
      <c r="F114" s="40"/>
      <c r="G114" s="40"/>
      <c r="H114" s="40"/>
      <c r="I114" s="40"/>
      <c r="J114" s="40"/>
      <c r="K114" s="30">
        <f t="shared" si="4"/>
        <v>0</v>
      </c>
      <c r="L114" s="23">
        <f t="shared" si="5"/>
        <v>0</v>
      </c>
    </row>
    <row r="115" spans="1:12" x14ac:dyDescent="0.25">
      <c r="A115" s="41" t="str">
        <f t="shared" si="3"/>
        <v xml:space="preserve">  </v>
      </c>
      <c r="B115" s="39"/>
      <c r="C115" s="40"/>
      <c r="D115" s="40"/>
      <c r="E115" s="40"/>
      <c r="F115" s="40"/>
      <c r="G115" s="40"/>
      <c r="H115" s="40"/>
      <c r="I115" s="40"/>
      <c r="J115" s="40"/>
      <c r="K115" s="30">
        <f t="shared" si="4"/>
        <v>0</v>
      </c>
      <c r="L115" s="23">
        <f t="shared" si="5"/>
        <v>0</v>
      </c>
    </row>
    <row r="116" spans="1:12" x14ac:dyDescent="0.25">
      <c r="A116" s="41" t="str">
        <f t="shared" si="3"/>
        <v xml:space="preserve">  </v>
      </c>
      <c r="B116" s="39"/>
      <c r="C116" s="40"/>
      <c r="D116" s="40"/>
      <c r="E116" s="40"/>
      <c r="F116" s="40"/>
      <c r="G116" s="40"/>
      <c r="H116" s="40"/>
      <c r="I116" s="40"/>
      <c r="J116" s="40"/>
      <c r="K116" s="30">
        <f t="shared" si="4"/>
        <v>0</v>
      </c>
      <c r="L116" s="23">
        <f t="shared" si="5"/>
        <v>0</v>
      </c>
    </row>
    <row r="117" spans="1:12" x14ac:dyDescent="0.25">
      <c r="A117" s="41" t="str">
        <f t="shared" si="3"/>
        <v xml:space="preserve">  </v>
      </c>
      <c r="B117" s="39"/>
      <c r="C117" s="40"/>
      <c r="D117" s="40"/>
      <c r="E117" s="40"/>
      <c r="F117" s="40"/>
      <c r="G117" s="40"/>
      <c r="H117" s="40"/>
      <c r="I117" s="40"/>
      <c r="J117" s="40"/>
      <c r="K117" s="30">
        <f t="shared" si="4"/>
        <v>0</v>
      </c>
      <c r="L117" s="23">
        <f t="shared" si="5"/>
        <v>0</v>
      </c>
    </row>
    <row r="118" spans="1:12" x14ac:dyDescent="0.25">
      <c r="A118" s="41" t="str">
        <f t="shared" si="3"/>
        <v xml:space="preserve">  </v>
      </c>
      <c r="B118" s="39"/>
      <c r="C118" s="40"/>
      <c r="D118" s="40"/>
      <c r="E118" s="40"/>
      <c r="F118" s="40"/>
      <c r="G118" s="40"/>
      <c r="H118" s="40"/>
      <c r="I118" s="40"/>
      <c r="J118" s="40"/>
      <c r="K118" s="30">
        <f t="shared" si="4"/>
        <v>0</v>
      </c>
      <c r="L118" s="23">
        <f t="shared" si="5"/>
        <v>0</v>
      </c>
    </row>
    <row r="119" spans="1:12" x14ac:dyDescent="0.25">
      <c r="A119" s="41" t="str">
        <f t="shared" si="3"/>
        <v xml:space="preserve">  </v>
      </c>
      <c r="B119" s="39"/>
      <c r="C119" s="40"/>
      <c r="D119" s="40"/>
      <c r="E119" s="40"/>
      <c r="F119" s="40"/>
      <c r="G119" s="40"/>
      <c r="H119" s="40"/>
      <c r="I119" s="40"/>
      <c r="J119" s="40"/>
      <c r="K119" s="30">
        <f t="shared" si="4"/>
        <v>0</v>
      </c>
      <c r="L119" s="23">
        <f t="shared" si="5"/>
        <v>0</v>
      </c>
    </row>
    <row r="120" spans="1:12" x14ac:dyDescent="0.25">
      <c r="A120" s="41" t="str">
        <f t="shared" si="3"/>
        <v xml:space="preserve">  </v>
      </c>
      <c r="B120" s="39"/>
      <c r="C120" s="40"/>
      <c r="D120" s="40"/>
      <c r="E120" s="40"/>
      <c r="F120" s="40"/>
      <c r="G120" s="40"/>
      <c r="H120" s="40"/>
      <c r="I120" s="40"/>
      <c r="J120" s="40"/>
      <c r="K120" s="30">
        <f t="shared" si="4"/>
        <v>0</v>
      </c>
      <c r="L120" s="23">
        <f t="shared" si="5"/>
        <v>0</v>
      </c>
    </row>
    <row r="121" spans="1:12" x14ac:dyDescent="0.25">
      <c r="A121" s="41" t="str">
        <f t="shared" si="3"/>
        <v xml:space="preserve">  </v>
      </c>
      <c r="B121" s="39"/>
      <c r="C121" s="40"/>
      <c r="D121" s="40"/>
      <c r="E121" s="40"/>
      <c r="F121" s="40"/>
      <c r="G121" s="40"/>
      <c r="H121" s="40"/>
      <c r="I121" s="40"/>
      <c r="J121" s="40"/>
      <c r="K121" s="30">
        <f t="shared" si="4"/>
        <v>0</v>
      </c>
      <c r="L121" s="23">
        <f t="shared" si="5"/>
        <v>0</v>
      </c>
    </row>
    <row r="122" spans="1:12" x14ac:dyDescent="0.25">
      <c r="A122" s="41" t="str">
        <f t="shared" si="3"/>
        <v xml:space="preserve">  </v>
      </c>
      <c r="B122" s="39"/>
      <c r="C122" s="40"/>
      <c r="D122" s="40"/>
      <c r="E122" s="40"/>
      <c r="F122" s="40"/>
      <c r="G122" s="40"/>
      <c r="H122" s="40"/>
      <c r="I122" s="40"/>
      <c r="J122" s="40"/>
      <c r="K122" s="30">
        <f t="shared" si="4"/>
        <v>0</v>
      </c>
      <c r="L122" s="23">
        <f t="shared" si="5"/>
        <v>0</v>
      </c>
    </row>
    <row r="123" spans="1:12" x14ac:dyDescent="0.25">
      <c r="A123" s="41" t="str">
        <f t="shared" si="3"/>
        <v xml:space="preserve">  </v>
      </c>
      <c r="B123" s="39"/>
      <c r="C123" s="40"/>
      <c r="D123" s="40"/>
      <c r="E123" s="40"/>
      <c r="F123" s="40"/>
      <c r="G123" s="40"/>
      <c r="H123" s="40"/>
      <c r="I123" s="40"/>
      <c r="J123" s="40"/>
      <c r="K123" s="30">
        <f t="shared" si="4"/>
        <v>0</v>
      </c>
      <c r="L123" s="23">
        <f t="shared" si="5"/>
        <v>0</v>
      </c>
    </row>
    <row r="124" spans="1:12" x14ac:dyDescent="0.25">
      <c r="A124" s="41" t="str">
        <f t="shared" si="3"/>
        <v xml:space="preserve">  </v>
      </c>
      <c r="B124" s="39"/>
      <c r="C124" s="40"/>
      <c r="D124" s="40"/>
      <c r="E124" s="40"/>
      <c r="F124" s="40"/>
      <c r="G124" s="40"/>
      <c r="H124" s="40"/>
      <c r="I124" s="40"/>
      <c r="J124" s="40"/>
      <c r="K124" s="30">
        <f t="shared" si="4"/>
        <v>0</v>
      </c>
      <c r="L124" s="23">
        <f t="shared" si="5"/>
        <v>0</v>
      </c>
    </row>
    <row r="125" spans="1:12" x14ac:dyDescent="0.25">
      <c r="A125" s="41" t="str">
        <f t="shared" si="3"/>
        <v xml:space="preserve">  </v>
      </c>
      <c r="B125" s="39"/>
      <c r="C125" s="40"/>
      <c r="D125" s="40"/>
      <c r="E125" s="40"/>
      <c r="F125" s="40"/>
      <c r="G125" s="40"/>
      <c r="H125" s="40"/>
      <c r="I125" s="40"/>
      <c r="J125" s="40"/>
      <c r="K125" s="30">
        <f t="shared" si="4"/>
        <v>0</v>
      </c>
      <c r="L125" s="23">
        <f t="shared" si="5"/>
        <v>0</v>
      </c>
    </row>
    <row r="126" spans="1:12" x14ac:dyDescent="0.25">
      <c r="A126" s="41" t="str">
        <f t="shared" si="3"/>
        <v xml:space="preserve">  </v>
      </c>
      <c r="B126" s="39"/>
      <c r="C126" s="40"/>
      <c r="D126" s="40"/>
      <c r="E126" s="40"/>
      <c r="F126" s="40"/>
      <c r="G126" s="40"/>
      <c r="H126" s="40"/>
      <c r="I126" s="40"/>
      <c r="J126" s="40"/>
      <c r="K126" s="30">
        <f t="shared" si="4"/>
        <v>0</v>
      </c>
      <c r="L126" s="23">
        <f t="shared" si="5"/>
        <v>0</v>
      </c>
    </row>
    <row r="127" spans="1:12" x14ac:dyDescent="0.25">
      <c r="A127" s="41" t="str">
        <f t="shared" si="3"/>
        <v xml:space="preserve">  </v>
      </c>
      <c r="B127" s="39"/>
      <c r="C127" s="40"/>
      <c r="D127" s="40"/>
      <c r="E127" s="40"/>
      <c r="F127" s="40"/>
      <c r="G127" s="40"/>
      <c r="H127" s="40"/>
      <c r="I127" s="40"/>
      <c r="J127" s="40"/>
      <c r="K127" s="30">
        <f t="shared" si="4"/>
        <v>0</v>
      </c>
      <c r="L127" s="23">
        <f t="shared" si="5"/>
        <v>0</v>
      </c>
    </row>
    <row r="128" spans="1:12" x14ac:dyDescent="0.25">
      <c r="A128" s="41" t="str">
        <f t="shared" si="3"/>
        <v xml:space="preserve">  </v>
      </c>
      <c r="B128" s="39"/>
      <c r="C128" s="40"/>
      <c r="D128" s="40"/>
      <c r="E128" s="40"/>
      <c r="F128" s="40"/>
      <c r="G128" s="40"/>
      <c r="H128" s="40"/>
      <c r="I128" s="40"/>
      <c r="J128" s="40"/>
      <c r="K128" s="30">
        <f t="shared" si="4"/>
        <v>0</v>
      </c>
      <c r="L128" s="23">
        <f t="shared" si="5"/>
        <v>0</v>
      </c>
    </row>
    <row r="129" spans="1:12" x14ac:dyDescent="0.25">
      <c r="A129" s="41" t="str">
        <f t="shared" ref="A129:A170" si="6">CONCATENATE(D129," ",C129," ",B129)</f>
        <v xml:space="preserve">  </v>
      </c>
      <c r="B129" s="39"/>
      <c r="C129" s="40"/>
      <c r="D129" s="40"/>
      <c r="E129" s="40"/>
      <c r="F129" s="40"/>
      <c r="G129" s="40"/>
      <c r="H129" s="40"/>
      <c r="I129" s="40"/>
      <c r="J129" s="40"/>
      <c r="K129" s="30">
        <f t="shared" ref="K129:K170" si="7">ROUND(8.33*(COUNTIF(E129:J129,"Satisfaisant")*2+COUNTIF(E129:J129,"Fragile")),0)</f>
        <v>0</v>
      </c>
      <c r="L129" s="23">
        <f t="shared" ref="L129:L170" si="8">COUNTIF(E129:J129,"À besoins")+COUNTIF(E129:J129,"Fragile")</f>
        <v>0</v>
      </c>
    </row>
    <row r="130" spans="1:12" x14ac:dyDescent="0.25">
      <c r="A130" s="41" t="str">
        <f t="shared" si="6"/>
        <v xml:space="preserve">  </v>
      </c>
      <c r="B130" s="39"/>
      <c r="C130" s="40"/>
      <c r="D130" s="40"/>
      <c r="E130" s="40"/>
      <c r="F130" s="40"/>
      <c r="G130" s="40"/>
      <c r="H130" s="40"/>
      <c r="I130" s="40"/>
      <c r="J130" s="40"/>
      <c r="K130" s="30">
        <f t="shared" si="7"/>
        <v>0</v>
      </c>
      <c r="L130" s="23">
        <f t="shared" si="8"/>
        <v>0</v>
      </c>
    </row>
    <row r="131" spans="1:12" x14ac:dyDescent="0.25">
      <c r="A131" s="41" t="str">
        <f t="shared" si="6"/>
        <v xml:space="preserve">  </v>
      </c>
      <c r="B131" s="39"/>
      <c r="C131" s="40"/>
      <c r="D131" s="40"/>
      <c r="E131" s="40"/>
      <c r="F131" s="40"/>
      <c r="G131" s="40"/>
      <c r="H131" s="40"/>
      <c r="I131" s="40"/>
      <c r="J131" s="40"/>
      <c r="K131" s="30">
        <f t="shared" si="7"/>
        <v>0</v>
      </c>
      <c r="L131" s="23">
        <f t="shared" si="8"/>
        <v>0</v>
      </c>
    </row>
    <row r="132" spans="1:12" x14ac:dyDescent="0.25">
      <c r="A132" s="41" t="str">
        <f t="shared" si="6"/>
        <v xml:space="preserve">  </v>
      </c>
      <c r="B132" s="39"/>
      <c r="C132" s="40"/>
      <c r="D132" s="40"/>
      <c r="E132" s="40"/>
      <c r="F132" s="40"/>
      <c r="G132" s="40"/>
      <c r="H132" s="40"/>
      <c r="I132" s="40"/>
      <c r="J132" s="40"/>
      <c r="K132" s="30">
        <f t="shared" si="7"/>
        <v>0</v>
      </c>
      <c r="L132" s="23">
        <f t="shared" si="8"/>
        <v>0</v>
      </c>
    </row>
    <row r="133" spans="1:12" x14ac:dyDescent="0.25">
      <c r="A133" s="41" t="str">
        <f t="shared" si="6"/>
        <v xml:space="preserve">  </v>
      </c>
      <c r="B133" s="39"/>
      <c r="C133" s="40"/>
      <c r="D133" s="40"/>
      <c r="E133" s="40"/>
      <c r="F133" s="40"/>
      <c r="G133" s="40"/>
      <c r="H133" s="40"/>
      <c r="I133" s="40"/>
      <c r="J133" s="40"/>
      <c r="K133" s="30">
        <f t="shared" si="7"/>
        <v>0</v>
      </c>
      <c r="L133" s="23">
        <f t="shared" si="8"/>
        <v>0</v>
      </c>
    </row>
    <row r="134" spans="1:12" x14ac:dyDescent="0.25">
      <c r="A134" s="41" t="str">
        <f t="shared" si="6"/>
        <v xml:space="preserve">  </v>
      </c>
      <c r="B134" s="39"/>
      <c r="C134" s="40"/>
      <c r="D134" s="40"/>
      <c r="E134" s="40"/>
      <c r="F134" s="40"/>
      <c r="G134" s="40"/>
      <c r="H134" s="40"/>
      <c r="I134" s="40"/>
      <c r="J134" s="40"/>
      <c r="K134" s="30">
        <f t="shared" si="7"/>
        <v>0</v>
      </c>
      <c r="L134" s="23">
        <f t="shared" si="8"/>
        <v>0</v>
      </c>
    </row>
    <row r="135" spans="1:12" x14ac:dyDescent="0.25">
      <c r="A135" s="41" t="str">
        <f t="shared" si="6"/>
        <v xml:space="preserve">  </v>
      </c>
      <c r="B135" s="39"/>
      <c r="C135" s="40"/>
      <c r="D135" s="40"/>
      <c r="E135" s="40"/>
      <c r="F135" s="40"/>
      <c r="G135" s="40"/>
      <c r="H135" s="40"/>
      <c r="I135" s="40"/>
      <c r="J135" s="40"/>
      <c r="K135" s="30">
        <f t="shared" si="7"/>
        <v>0</v>
      </c>
      <c r="L135" s="23">
        <f t="shared" si="8"/>
        <v>0</v>
      </c>
    </row>
    <row r="136" spans="1:12" x14ac:dyDescent="0.25">
      <c r="A136" s="41" t="str">
        <f t="shared" si="6"/>
        <v xml:space="preserve">  </v>
      </c>
      <c r="B136" s="39"/>
      <c r="C136" s="40"/>
      <c r="D136" s="40"/>
      <c r="E136" s="40"/>
      <c r="F136" s="40"/>
      <c r="G136" s="40"/>
      <c r="H136" s="40"/>
      <c r="I136" s="40"/>
      <c r="J136" s="40"/>
      <c r="K136" s="30">
        <f t="shared" si="7"/>
        <v>0</v>
      </c>
      <c r="L136" s="23">
        <f t="shared" si="8"/>
        <v>0</v>
      </c>
    </row>
    <row r="137" spans="1:12" x14ac:dyDescent="0.25">
      <c r="A137" s="41" t="str">
        <f t="shared" si="6"/>
        <v xml:space="preserve">  </v>
      </c>
      <c r="B137" s="39"/>
      <c r="C137" s="40"/>
      <c r="D137" s="40"/>
      <c r="E137" s="40"/>
      <c r="F137" s="40"/>
      <c r="G137" s="40"/>
      <c r="H137" s="40"/>
      <c r="I137" s="40"/>
      <c r="J137" s="40"/>
      <c r="K137" s="30">
        <f t="shared" si="7"/>
        <v>0</v>
      </c>
      <c r="L137" s="23">
        <f t="shared" si="8"/>
        <v>0</v>
      </c>
    </row>
    <row r="138" spans="1:12" x14ac:dyDescent="0.25">
      <c r="A138" s="41" t="str">
        <f t="shared" si="6"/>
        <v xml:space="preserve">  </v>
      </c>
      <c r="B138" s="39"/>
      <c r="C138" s="40"/>
      <c r="D138" s="40"/>
      <c r="E138" s="40"/>
      <c r="F138" s="40"/>
      <c r="G138" s="40"/>
      <c r="H138" s="40"/>
      <c r="I138" s="40"/>
      <c r="J138" s="40"/>
      <c r="K138" s="30">
        <f t="shared" si="7"/>
        <v>0</v>
      </c>
      <c r="L138" s="23">
        <f t="shared" si="8"/>
        <v>0</v>
      </c>
    </row>
    <row r="139" spans="1:12" x14ac:dyDescent="0.25">
      <c r="A139" s="41" t="str">
        <f t="shared" si="6"/>
        <v xml:space="preserve">  </v>
      </c>
      <c r="B139" s="39"/>
      <c r="C139" s="40"/>
      <c r="D139" s="40"/>
      <c r="E139" s="40"/>
      <c r="F139" s="40"/>
      <c r="G139" s="40"/>
      <c r="H139" s="40"/>
      <c r="I139" s="40"/>
      <c r="J139" s="40"/>
      <c r="K139" s="30">
        <f t="shared" si="7"/>
        <v>0</v>
      </c>
      <c r="L139" s="23">
        <f t="shared" si="8"/>
        <v>0</v>
      </c>
    </row>
    <row r="140" spans="1:12" x14ac:dyDescent="0.25">
      <c r="A140" s="41" t="str">
        <f t="shared" si="6"/>
        <v xml:space="preserve">  </v>
      </c>
      <c r="B140" s="39"/>
      <c r="C140" s="40"/>
      <c r="D140" s="40"/>
      <c r="E140" s="40"/>
      <c r="F140" s="40"/>
      <c r="G140" s="40"/>
      <c r="H140" s="40"/>
      <c r="I140" s="40"/>
      <c r="J140" s="40"/>
      <c r="K140" s="30">
        <f t="shared" si="7"/>
        <v>0</v>
      </c>
      <c r="L140" s="23">
        <f t="shared" si="8"/>
        <v>0</v>
      </c>
    </row>
    <row r="141" spans="1:12" x14ac:dyDescent="0.25">
      <c r="A141" s="41" t="str">
        <f t="shared" si="6"/>
        <v xml:space="preserve">  </v>
      </c>
      <c r="B141" s="39"/>
      <c r="C141" s="40"/>
      <c r="D141" s="40"/>
      <c r="E141" s="40"/>
      <c r="F141" s="40"/>
      <c r="G141" s="40"/>
      <c r="H141" s="40"/>
      <c r="I141" s="40"/>
      <c r="J141" s="40"/>
      <c r="K141" s="30">
        <f t="shared" si="7"/>
        <v>0</v>
      </c>
      <c r="L141" s="23">
        <f t="shared" si="8"/>
        <v>0</v>
      </c>
    </row>
    <row r="142" spans="1:12" x14ac:dyDescent="0.25">
      <c r="A142" s="41" t="str">
        <f t="shared" si="6"/>
        <v xml:space="preserve">  </v>
      </c>
      <c r="B142" s="39"/>
      <c r="C142" s="40"/>
      <c r="D142" s="40"/>
      <c r="E142" s="40"/>
      <c r="F142" s="40"/>
      <c r="G142" s="40"/>
      <c r="H142" s="40"/>
      <c r="I142" s="40"/>
      <c r="J142" s="40"/>
      <c r="K142" s="30">
        <f t="shared" si="7"/>
        <v>0</v>
      </c>
      <c r="L142" s="23">
        <f t="shared" si="8"/>
        <v>0</v>
      </c>
    </row>
    <row r="143" spans="1:12" x14ac:dyDescent="0.25">
      <c r="A143" s="41" t="str">
        <f t="shared" si="6"/>
        <v xml:space="preserve">  </v>
      </c>
      <c r="B143" s="39"/>
      <c r="C143" s="40"/>
      <c r="D143" s="40"/>
      <c r="E143" s="40"/>
      <c r="F143" s="40"/>
      <c r="G143" s="40"/>
      <c r="H143" s="40"/>
      <c r="I143" s="40"/>
      <c r="J143" s="40"/>
      <c r="K143" s="30">
        <f t="shared" si="7"/>
        <v>0</v>
      </c>
      <c r="L143" s="23">
        <f t="shared" si="8"/>
        <v>0</v>
      </c>
    </row>
    <row r="144" spans="1:12" x14ac:dyDescent="0.25">
      <c r="A144" s="41" t="str">
        <f t="shared" si="6"/>
        <v xml:space="preserve">  </v>
      </c>
      <c r="B144" s="39"/>
      <c r="C144" s="40"/>
      <c r="D144" s="40"/>
      <c r="E144" s="40"/>
      <c r="F144" s="40"/>
      <c r="G144" s="40"/>
      <c r="H144" s="40"/>
      <c r="I144" s="40"/>
      <c r="J144" s="40"/>
      <c r="K144" s="30">
        <f t="shared" si="7"/>
        <v>0</v>
      </c>
      <c r="L144" s="23">
        <f t="shared" si="8"/>
        <v>0</v>
      </c>
    </row>
    <row r="145" spans="1:12" x14ac:dyDescent="0.25">
      <c r="A145" s="41" t="str">
        <f t="shared" si="6"/>
        <v xml:space="preserve">  </v>
      </c>
      <c r="B145" s="39"/>
      <c r="C145" s="40"/>
      <c r="D145" s="40"/>
      <c r="E145" s="40"/>
      <c r="F145" s="40"/>
      <c r="G145" s="40"/>
      <c r="H145" s="40"/>
      <c r="I145" s="40"/>
      <c r="J145" s="40"/>
      <c r="K145" s="30">
        <f t="shared" si="7"/>
        <v>0</v>
      </c>
      <c r="L145" s="23">
        <f t="shared" si="8"/>
        <v>0</v>
      </c>
    </row>
    <row r="146" spans="1:12" x14ac:dyDescent="0.25">
      <c r="A146" s="41" t="str">
        <f t="shared" si="6"/>
        <v xml:space="preserve">  </v>
      </c>
      <c r="B146" s="39"/>
      <c r="C146" s="40"/>
      <c r="D146" s="40"/>
      <c r="E146" s="40"/>
      <c r="F146" s="40"/>
      <c r="G146" s="40"/>
      <c r="H146" s="40"/>
      <c r="I146" s="40"/>
      <c r="J146" s="40"/>
      <c r="K146" s="30">
        <f t="shared" si="7"/>
        <v>0</v>
      </c>
      <c r="L146" s="23">
        <f t="shared" si="8"/>
        <v>0</v>
      </c>
    </row>
    <row r="147" spans="1:12" x14ac:dyDescent="0.25">
      <c r="A147" s="41" t="str">
        <f t="shared" si="6"/>
        <v xml:space="preserve">  </v>
      </c>
      <c r="B147" s="39"/>
      <c r="C147" s="40"/>
      <c r="D147" s="40"/>
      <c r="E147" s="40"/>
      <c r="F147" s="40"/>
      <c r="G147" s="40"/>
      <c r="H147" s="40"/>
      <c r="I147" s="40"/>
      <c r="J147" s="40"/>
      <c r="K147" s="30">
        <f t="shared" si="7"/>
        <v>0</v>
      </c>
      <c r="L147" s="23">
        <f t="shared" si="8"/>
        <v>0</v>
      </c>
    </row>
    <row r="148" spans="1:12" x14ac:dyDescent="0.25">
      <c r="A148" s="41" t="str">
        <f t="shared" si="6"/>
        <v xml:space="preserve">  </v>
      </c>
      <c r="B148" s="39"/>
      <c r="C148" s="40"/>
      <c r="D148" s="40"/>
      <c r="E148" s="40"/>
      <c r="F148" s="40"/>
      <c r="G148" s="40"/>
      <c r="H148" s="40"/>
      <c r="I148" s="40"/>
      <c r="J148" s="40"/>
      <c r="K148" s="30">
        <f t="shared" si="7"/>
        <v>0</v>
      </c>
      <c r="L148" s="23">
        <f t="shared" si="8"/>
        <v>0</v>
      </c>
    </row>
    <row r="149" spans="1:12" x14ac:dyDescent="0.25">
      <c r="A149" s="41" t="str">
        <f t="shared" si="6"/>
        <v xml:space="preserve">  </v>
      </c>
      <c r="B149" s="39"/>
      <c r="C149" s="40"/>
      <c r="D149" s="40"/>
      <c r="E149" s="40"/>
      <c r="F149" s="40"/>
      <c r="G149" s="40"/>
      <c r="H149" s="40"/>
      <c r="I149" s="40"/>
      <c r="J149" s="40"/>
      <c r="K149" s="30">
        <f t="shared" si="7"/>
        <v>0</v>
      </c>
      <c r="L149" s="23">
        <f t="shared" si="8"/>
        <v>0</v>
      </c>
    </row>
    <row r="150" spans="1:12" x14ac:dyDescent="0.25">
      <c r="A150" s="41" t="str">
        <f t="shared" si="6"/>
        <v xml:space="preserve">  </v>
      </c>
      <c r="B150" s="39"/>
      <c r="C150" s="40"/>
      <c r="D150" s="40"/>
      <c r="E150" s="40"/>
      <c r="F150" s="40"/>
      <c r="G150" s="40"/>
      <c r="H150" s="40"/>
      <c r="I150" s="40"/>
      <c r="J150" s="40"/>
      <c r="K150" s="30">
        <f t="shared" si="7"/>
        <v>0</v>
      </c>
      <c r="L150" s="23">
        <f t="shared" si="8"/>
        <v>0</v>
      </c>
    </row>
    <row r="151" spans="1:12" x14ac:dyDescent="0.25">
      <c r="A151" s="41" t="str">
        <f t="shared" si="6"/>
        <v xml:space="preserve">  </v>
      </c>
      <c r="B151" s="39"/>
      <c r="C151" s="40"/>
      <c r="D151" s="40"/>
      <c r="E151" s="40"/>
      <c r="F151" s="40"/>
      <c r="G151" s="40"/>
      <c r="H151" s="40"/>
      <c r="I151" s="40"/>
      <c r="J151" s="40"/>
      <c r="K151" s="30">
        <f t="shared" si="7"/>
        <v>0</v>
      </c>
      <c r="L151" s="23">
        <f t="shared" si="8"/>
        <v>0</v>
      </c>
    </row>
    <row r="152" spans="1:12" x14ac:dyDescent="0.25">
      <c r="A152" s="41" t="str">
        <f t="shared" si="6"/>
        <v xml:space="preserve">  </v>
      </c>
      <c r="B152" s="39"/>
      <c r="C152" s="40"/>
      <c r="D152" s="40"/>
      <c r="E152" s="40"/>
      <c r="F152" s="40"/>
      <c r="G152" s="40"/>
      <c r="H152" s="40"/>
      <c r="I152" s="40"/>
      <c r="J152" s="40"/>
      <c r="K152" s="30">
        <f t="shared" si="7"/>
        <v>0</v>
      </c>
      <c r="L152" s="23">
        <f t="shared" si="8"/>
        <v>0</v>
      </c>
    </row>
    <row r="153" spans="1:12" x14ac:dyDescent="0.25">
      <c r="A153" s="41" t="str">
        <f t="shared" si="6"/>
        <v xml:space="preserve">  </v>
      </c>
      <c r="B153" s="39"/>
      <c r="C153" s="40"/>
      <c r="D153" s="40"/>
      <c r="E153" s="40"/>
      <c r="F153" s="40"/>
      <c r="G153" s="40"/>
      <c r="H153" s="40"/>
      <c r="I153" s="40"/>
      <c r="J153" s="40"/>
      <c r="K153" s="30">
        <f t="shared" si="7"/>
        <v>0</v>
      </c>
      <c r="L153" s="23">
        <f t="shared" si="8"/>
        <v>0</v>
      </c>
    </row>
    <row r="154" spans="1:12" x14ac:dyDescent="0.25">
      <c r="A154" s="41" t="str">
        <f t="shared" si="6"/>
        <v xml:space="preserve">  </v>
      </c>
      <c r="B154" s="39"/>
      <c r="C154" s="40"/>
      <c r="D154" s="40"/>
      <c r="E154" s="40"/>
      <c r="F154" s="40"/>
      <c r="G154" s="40"/>
      <c r="H154" s="40"/>
      <c r="I154" s="40"/>
      <c r="J154" s="40"/>
      <c r="K154" s="30">
        <f t="shared" si="7"/>
        <v>0</v>
      </c>
      <c r="L154" s="23">
        <f t="shared" si="8"/>
        <v>0</v>
      </c>
    </row>
    <row r="155" spans="1:12" x14ac:dyDescent="0.25">
      <c r="A155" s="41" t="str">
        <f t="shared" si="6"/>
        <v xml:space="preserve">  </v>
      </c>
      <c r="B155" s="39"/>
      <c r="C155" s="40"/>
      <c r="D155" s="40"/>
      <c r="E155" s="40"/>
      <c r="F155" s="40"/>
      <c r="G155" s="40"/>
      <c r="H155" s="40"/>
      <c r="I155" s="40"/>
      <c r="J155" s="40"/>
      <c r="K155" s="30">
        <f t="shared" si="7"/>
        <v>0</v>
      </c>
      <c r="L155" s="23">
        <f t="shared" si="8"/>
        <v>0</v>
      </c>
    </row>
    <row r="156" spans="1:12" x14ac:dyDescent="0.25">
      <c r="A156" s="41" t="str">
        <f t="shared" si="6"/>
        <v xml:space="preserve">  </v>
      </c>
      <c r="B156" s="39"/>
      <c r="C156" s="40"/>
      <c r="D156" s="40"/>
      <c r="E156" s="40"/>
      <c r="F156" s="40"/>
      <c r="G156" s="40"/>
      <c r="H156" s="40"/>
      <c r="I156" s="40"/>
      <c r="J156" s="40"/>
      <c r="K156" s="30">
        <f t="shared" si="7"/>
        <v>0</v>
      </c>
      <c r="L156" s="23">
        <f t="shared" si="8"/>
        <v>0</v>
      </c>
    </row>
    <row r="157" spans="1:12" x14ac:dyDescent="0.25">
      <c r="A157" s="41" t="str">
        <f t="shared" si="6"/>
        <v xml:space="preserve">  </v>
      </c>
      <c r="B157" s="39"/>
      <c r="C157" s="40"/>
      <c r="D157" s="40"/>
      <c r="E157" s="40"/>
      <c r="F157" s="40"/>
      <c r="G157" s="40"/>
      <c r="H157" s="40"/>
      <c r="I157" s="40"/>
      <c r="J157" s="40"/>
      <c r="K157" s="30">
        <f t="shared" si="7"/>
        <v>0</v>
      </c>
      <c r="L157" s="23">
        <f t="shared" si="8"/>
        <v>0</v>
      </c>
    </row>
    <row r="158" spans="1:12" x14ac:dyDescent="0.25">
      <c r="A158" s="41" t="str">
        <f t="shared" si="6"/>
        <v xml:space="preserve">  </v>
      </c>
      <c r="B158" s="39"/>
      <c r="C158" s="40"/>
      <c r="D158" s="40"/>
      <c r="E158" s="40"/>
      <c r="F158" s="40"/>
      <c r="G158" s="40"/>
      <c r="H158" s="40"/>
      <c r="I158" s="40"/>
      <c r="J158" s="40"/>
      <c r="K158" s="30">
        <f t="shared" si="7"/>
        <v>0</v>
      </c>
      <c r="L158" s="23">
        <f t="shared" si="8"/>
        <v>0</v>
      </c>
    </row>
    <row r="159" spans="1:12" x14ac:dyDescent="0.25">
      <c r="A159" s="41" t="str">
        <f t="shared" si="6"/>
        <v xml:space="preserve">  </v>
      </c>
      <c r="B159" s="39"/>
      <c r="C159" s="40"/>
      <c r="D159" s="40"/>
      <c r="E159" s="40"/>
      <c r="F159" s="40"/>
      <c r="G159" s="40"/>
      <c r="H159" s="40"/>
      <c r="I159" s="40"/>
      <c r="J159" s="40"/>
      <c r="K159" s="30">
        <f t="shared" si="7"/>
        <v>0</v>
      </c>
      <c r="L159" s="23">
        <f t="shared" si="8"/>
        <v>0</v>
      </c>
    </row>
    <row r="160" spans="1:12" x14ac:dyDescent="0.25">
      <c r="A160" s="41" t="str">
        <f t="shared" si="6"/>
        <v xml:space="preserve">  </v>
      </c>
      <c r="B160" s="39"/>
      <c r="C160" s="40"/>
      <c r="D160" s="40"/>
      <c r="E160" s="40"/>
      <c r="F160" s="40"/>
      <c r="G160" s="40"/>
      <c r="H160" s="40"/>
      <c r="I160" s="40"/>
      <c r="J160" s="40"/>
      <c r="K160" s="30">
        <f t="shared" si="7"/>
        <v>0</v>
      </c>
      <c r="L160" s="23">
        <f t="shared" si="8"/>
        <v>0</v>
      </c>
    </row>
    <row r="161" spans="1:12" x14ac:dyDescent="0.25">
      <c r="A161" s="41" t="str">
        <f t="shared" si="6"/>
        <v xml:space="preserve">  </v>
      </c>
      <c r="B161" s="39"/>
      <c r="C161" s="40"/>
      <c r="D161" s="40"/>
      <c r="E161" s="40"/>
      <c r="F161" s="40"/>
      <c r="G161" s="40"/>
      <c r="H161" s="40"/>
      <c r="I161" s="40"/>
      <c r="J161" s="40"/>
      <c r="K161" s="30">
        <f t="shared" si="7"/>
        <v>0</v>
      </c>
      <c r="L161" s="23">
        <f t="shared" si="8"/>
        <v>0</v>
      </c>
    </row>
    <row r="162" spans="1:12" x14ac:dyDescent="0.25">
      <c r="A162" s="41" t="str">
        <f t="shared" si="6"/>
        <v xml:space="preserve">  </v>
      </c>
      <c r="B162" s="39"/>
      <c r="C162" s="40"/>
      <c r="D162" s="40"/>
      <c r="E162" s="40"/>
      <c r="F162" s="40"/>
      <c r="G162" s="40"/>
      <c r="H162" s="40"/>
      <c r="I162" s="40"/>
      <c r="J162" s="40"/>
      <c r="K162" s="30">
        <f t="shared" si="7"/>
        <v>0</v>
      </c>
      <c r="L162" s="23">
        <f t="shared" si="8"/>
        <v>0</v>
      </c>
    </row>
    <row r="163" spans="1:12" x14ac:dyDescent="0.25">
      <c r="A163" s="41" t="str">
        <f t="shared" si="6"/>
        <v xml:space="preserve">  </v>
      </c>
      <c r="B163" s="39"/>
      <c r="C163" s="40"/>
      <c r="D163" s="40"/>
      <c r="E163" s="40"/>
      <c r="F163" s="40"/>
      <c r="G163" s="40"/>
      <c r="H163" s="40"/>
      <c r="I163" s="40"/>
      <c r="J163" s="40"/>
      <c r="K163" s="30">
        <f t="shared" si="7"/>
        <v>0</v>
      </c>
      <c r="L163" s="23">
        <f t="shared" si="8"/>
        <v>0</v>
      </c>
    </row>
    <row r="164" spans="1:12" x14ac:dyDescent="0.25">
      <c r="A164" s="41" t="str">
        <f t="shared" si="6"/>
        <v xml:space="preserve">  </v>
      </c>
      <c r="B164" s="39"/>
      <c r="C164" s="40"/>
      <c r="D164" s="40"/>
      <c r="E164" s="40"/>
      <c r="F164" s="40"/>
      <c r="G164" s="40"/>
      <c r="H164" s="40"/>
      <c r="I164" s="40"/>
      <c r="J164" s="40"/>
      <c r="K164" s="30">
        <f t="shared" si="7"/>
        <v>0</v>
      </c>
      <c r="L164" s="23">
        <f t="shared" si="8"/>
        <v>0</v>
      </c>
    </row>
    <row r="165" spans="1:12" x14ac:dyDescent="0.25">
      <c r="A165" s="41" t="str">
        <f t="shared" si="6"/>
        <v xml:space="preserve">  </v>
      </c>
      <c r="B165" s="39"/>
      <c r="C165" s="40"/>
      <c r="D165" s="40"/>
      <c r="E165" s="40"/>
      <c r="F165" s="40"/>
      <c r="G165" s="40"/>
      <c r="H165" s="40"/>
      <c r="I165" s="40"/>
      <c r="J165" s="40"/>
      <c r="K165" s="30">
        <f t="shared" si="7"/>
        <v>0</v>
      </c>
      <c r="L165" s="23">
        <f t="shared" si="8"/>
        <v>0</v>
      </c>
    </row>
    <row r="166" spans="1:12" x14ac:dyDescent="0.25">
      <c r="A166" s="41" t="str">
        <f t="shared" si="6"/>
        <v xml:space="preserve">  </v>
      </c>
      <c r="B166" s="39"/>
      <c r="C166" s="40"/>
      <c r="D166" s="40"/>
      <c r="E166" s="40"/>
      <c r="F166" s="40"/>
      <c r="G166" s="40"/>
      <c r="H166" s="40"/>
      <c r="I166" s="40"/>
      <c r="J166" s="40"/>
      <c r="K166" s="30">
        <f t="shared" si="7"/>
        <v>0</v>
      </c>
      <c r="L166" s="23">
        <f t="shared" si="8"/>
        <v>0</v>
      </c>
    </row>
    <row r="167" spans="1:12" x14ac:dyDescent="0.25">
      <c r="A167" s="41" t="str">
        <f t="shared" si="6"/>
        <v xml:space="preserve">  </v>
      </c>
      <c r="B167" s="39"/>
      <c r="C167" s="40"/>
      <c r="D167" s="40"/>
      <c r="E167" s="40"/>
      <c r="F167" s="40"/>
      <c r="G167" s="40"/>
      <c r="H167" s="40"/>
      <c r="I167" s="40"/>
      <c r="J167" s="40"/>
      <c r="K167" s="30">
        <f t="shared" si="7"/>
        <v>0</v>
      </c>
      <c r="L167" s="23">
        <f t="shared" si="8"/>
        <v>0</v>
      </c>
    </row>
    <row r="168" spans="1:12" x14ac:dyDescent="0.25">
      <c r="A168" s="41" t="str">
        <f t="shared" si="6"/>
        <v xml:space="preserve">  </v>
      </c>
      <c r="B168" s="39"/>
      <c r="C168" s="40"/>
      <c r="D168" s="40"/>
      <c r="E168" s="40"/>
      <c r="F168" s="40"/>
      <c r="G168" s="40"/>
      <c r="H168" s="40"/>
      <c r="I168" s="40"/>
      <c r="J168" s="40"/>
      <c r="K168" s="30">
        <f t="shared" si="7"/>
        <v>0</v>
      </c>
      <c r="L168" s="23">
        <f t="shared" si="8"/>
        <v>0</v>
      </c>
    </row>
    <row r="169" spans="1:12" x14ac:dyDescent="0.25">
      <c r="A169" s="41" t="str">
        <f t="shared" si="6"/>
        <v xml:space="preserve">  </v>
      </c>
      <c r="B169" s="39"/>
      <c r="C169" s="40"/>
      <c r="D169" s="40"/>
      <c r="E169" s="40"/>
      <c r="F169" s="40"/>
      <c r="G169" s="40"/>
      <c r="H169" s="40"/>
      <c r="I169" s="40"/>
      <c r="J169" s="40"/>
      <c r="K169" s="30">
        <f t="shared" si="7"/>
        <v>0</v>
      </c>
      <c r="L169" s="23">
        <f t="shared" si="8"/>
        <v>0</v>
      </c>
    </row>
    <row r="170" spans="1:12" x14ac:dyDescent="0.25">
      <c r="A170" s="41" t="str">
        <f t="shared" si="6"/>
        <v xml:space="preserve">  </v>
      </c>
      <c r="B170" s="39"/>
      <c r="C170" s="40"/>
      <c r="D170" s="40"/>
      <c r="E170" s="40"/>
      <c r="F170" s="40"/>
      <c r="G170" s="40"/>
      <c r="H170" s="40"/>
      <c r="I170" s="40"/>
      <c r="J170" s="40"/>
      <c r="K170" s="30">
        <f t="shared" si="7"/>
        <v>0</v>
      </c>
      <c r="L170" s="23">
        <f t="shared" si="8"/>
        <v>0</v>
      </c>
    </row>
  </sheetData>
  <sheetProtection formatCells="0" formatColumns="0" formatRows="0" insertColumns="0" insertRows="0" insertHyperlinks="0" deleteColumns="0" deleteRows="0" sort="0" autoFilter="0" pivotTables="0"/>
  <autoFilter ref="B1:L1" xr:uid="{00000000-0009-0000-0000-000000000000}"/>
  <phoneticPr fontId="8" type="noConversion"/>
  <conditionalFormatting sqref="C1:D1048576">
    <cfRule type="expression" dxfId="2" priority="1">
      <formula>$L1&gt;1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5"/>
  <sheetViews>
    <sheetView tabSelected="1" workbookViewId="0"/>
  </sheetViews>
  <sheetFormatPr baseColWidth="10" defaultColWidth="8.85546875" defaultRowHeight="15" x14ac:dyDescent="0.25"/>
  <cols>
    <col min="1" max="1" width="19.5703125" customWidth="1"/>
    <col min="2" max="2" width="11.140625" bestFit="1" customWidth="1"/>
    <col min="3" max="4" width="20" customWidth="1"/>
    <col min="5" max="5" width="25.85546875" bestFit="1" customWidth="1"/>
    <col min="6" max="6" width="30.140625" bestFit="1" customWidth="1"/>
    <col min="7" max="7" width="24.140625" bestFit="1" customWidth="1"/>
    <col min="8" max="10" width="20" customWidth="1"/>
    <col min="11" max="11" width="12.140625" style="4" customWidth="1"/>
    <col min="12" max="12" width="8.85546875" style="4"/>
  </cols>
  <sheetData>
    <row r="1" spans="1:12" s="35" customFormat="1" ht="82.5" customHeight="1" x14ac:dyDescent="0.25">
      <c r="A1" s="50" t="s">
        <v>39</v>
      </c>
      <c r="B1" s="42" t="s">
        <v>0</v>
      </c>
      <c r="C1" s="42" t="s">
        <v>1</v>
      </c>
      <c r="D1" s="42" t="s">
        <v>2</v>
      </c>
      <c r="E1" s="47" t="s">
        <v>35</v>
      </c>
      <c r="F1" s="47" t="s">
        <v>36</v>
      </c>
      <c r="G1" s="47" t="s">
        <v>27</v>
      </c>
      <c r="H1" s="47" t="s">
        <v>28</v>
      </c>
      <c r="I1" s="47" t="s">
        <v>37</v>
      </c>
      <c r="J1" s="48" t="s">
        <v>30</v>
      </c>
      <c r="K1" s="45" t="s">
        <v>3</v>
      </c>
      <c r="L1" s="46" t="s">
        <v>9</v>
      </c>
    </row>
    <row r="2" spans="1:12" x14ac:dyDescent="0.25">
      <c r="A2" s="41" t="str">
        <f t="shared" ref="A2:A65" si="0">CONCATENATE(D2," ",C2," ",B2)</f>
        <v xml:space="preserve">  </v>
      </c>
      <c r="B2" s="39"/>
      <c r="C2" s="40"/>
      <c r="D2" s="40"/>
      <c r="E2" s="40"/>
      <c r="F2" s="40"/>
      <c r="G2" s="40"/>
      <c r="H2" s="40"/>
      <c r="I2" s="40"/>
      <c r="J2" s="40"/>
      <c r="K2" s="29">
        <f>ROUND(8.33*(COUNTIF(E2:J2,"Satisfaisant")*2+COUNTIF(E2:J2,"Fragile")),0)</f>
        <v>0</v>
      </c>
      <c r="L2" s="23">
        <f t="shared" ref="L2:L65" si="1">COUNTIF(E2:K2,"Fragile")+COUNTIF(E2:I2,"À besoins")</f>
        <v>0</v>
      </c>
    </row>
    <row r="3" spans="1:12" x14ac:dyDescent="0.25">
      <c r="A3" s="41" t="str">
        <f t="shared" si="0"/>
        <v xml:space="preserve">  </v>
      </c>
      <c r="B3" s="39"/>
      <c r="C3" s="40"/>
      <c r="D3" s="40"/>
      <c r="E3" s="40"/>
      <c r="F3" s="40"/>
      <c r="G3" s="40"/>
      <c r="H3" s="40"/>
      <c r="I3" s="40"/>
      <c r="J3" s="40"/>
      <c r="K3" s="29">
        <f t="shared" ref="K3:K66" si="2">ROUND(8.33*(COUNTIF(E3:J3,"Satisfaisant")*2+COUNTIF(E3:J3,"Fragile")),0)</f>
        <v>0</v>
      </c>
      <c r="L3" s="23">
        <f t="shared" si="1"/>
        <v>0</v>
      </c>
    </row>
    <row r="4" spans="1:12" x14ac:dyDescent="0.25">
      <c r="A4" s="41" t="str">
        <f t="shared" si="0"/>
        <v xml:space="preserve">  </v>
      </c>
      <c r="B4" s="39"/>
      <c r="C4" s="40"/>
      <c r="D4" s="40"/>
      <c r="E4" s="40"/>
      <c r="F4" s="40"/>
      <c r="G4" s="40"/>
      <c r="H4" s="40"/>
      <c r="I4" s="40"/>
      <c r="J4" s="40"/>
      <c r="K4" s="29">
        <f t="shared" si="2"/>
        <v>0</v>
      </c>
      <c r="L4" s="23">
        <f t="shared" si="1"/>
        <v>0</v>
      </c>
    </row>
    <row r="5" spans="1:12" x14ac:dyDescent="0.25">
      <c r="A5" s="41" t="str">
        <f t="shared" si="0"/>
        <v xml:space="preserve">  </v>
      </c>
      <c r="B5" s="39"/>
      <c r="C5" s="40"/>
      <c r="D5" s="40"/>
      <c r="E5" s="40"/>
      <c r="F5" s="40"/>
      <c r="G5" s="40"/>
      <c r="H5" s="40"/>
      <c r="I5" s="40"/>
      <c r="J5" s="40"/>
      <c r="K5" s="29">
        <f t="shared" si="2"/>
        <v>0</v>
      </c>
      <c r="L5" s="23">
        <f t="shared" si="1"/>
        <v>0</v>
      </c>
    </row>
    <row r="6" spans="1:12" x14ac:dyDescent="0.25">
      <c r="A6" s="41" t="str">
        <f t="shared" si="0"/>
        <v xml:space="preserve">  </v>
      </c>
      <c r="B6" s="39"/>
      <c r="C6" s="40"/>
      <c r="D6" s="40"/>
      <c r="E6" s="40"/>
      <c r="F6" s="40"/>
      <c r="G6" s="40"/>
      <c r="H6" s="40"/>
      <c r="I6" s="40"/>
      <c r="J6" s="40"/>
      <c r="K6" s="29">
        <f t="shared" si="2"/>
        <v>0</v>
      </c>
      <c r="L6" s="23">
        <f t="shared" si="1"/>
        <v>0</v>
      </c>
    </row>
    <row r="7" spans="1:12" x14ac:dyDescent="0.25">
      <c r="A7" s="41" t="str">
        <f t="shared" si="0"/>
        <v xml:space="preserve">  </v>
      </c>
      <c r="B7" s="39"/>
      <c r="C7" s="40"/>
      <c r="D7" s="40"/>
      <c r="E7" s="40"/>
      <c r="F7" s="40"/>
      <c r="G7" s="40"/>
      <c r="H7" s="40"/>
      <c r="I7" s="40"/>
      <c r="J7" s="40"/>
      <c r="K7" s="29">
        <f t="shared" si="2"/>
        <v>0</v>
      </c>
      <c r="L7" s="23">
        <f t="shared" si="1"/>
        <v>0</v>
      </c>
    </row>
    <row r="8" spans="1:12" x14ac:dyDescent="0.25">
      <c r="A8" s="41" t="str">
        <f t="shared" si="0"/>
        <v xml:space="preserve">  </v>
      </c>
      <c r="B8" s="39"/>
      <c r="C8" s="40"/>
      <c r="D8" s="40"/>
      <c r="E8" s="40"/>
      <c r="F8" s="40"/>
      <c r="G8" s="40"/>
      <c r="H8" s="40"/>
      <c r="I8" s="40"/>
      <c r="J8" s="40"/>
      <c r="K8" s="29">
        <f t="shared" si="2"/>
        <v>0</v>
      </c>
      <c r="L8" s="23">
        <f t="shared" si="1"/>
        <v>0</v>
      </c>
    </row>
    <row r="9" spans="1:12" x14ac:dyDescent="0.25">
      <c r="A9" s="41" t="str">
        <f t="shared" si="0"/>
        <v xml:space="preserve">  </v>
      </c>
      <c r="B9" s="39"/>
      <c r="C9" s="40"/>
      <c r="D9" s="40"/>
      <c r="E9" s="40"/>
      <c r="F9" s="40"/>
      <c r="G9" s="40"/>
      <c r="H9" s="40"/>
      <c r="I9" s="40"/>
      <c r="J9" s="40"/>
      <c r="K9" s="29">
        <f t="shared" si="2"/>
        <v>0</v>
      </c>
      <c r="L9" s="23">
        <f t="shared" si="1"/>
        <v>0</v>
      </c>
    </row>
    <row r="10" spans="1:12" x14ac:dyDescent="0.25">
      <c r="A10" s="41" t="str">
        <f t="shared" si="0"/>
        <v xml:space="preserve">  </v>
      </c>
      <c r="B10" s="39"/>
      <c r="C10" s="40"/>
      <c r="D10" s="40"/>
      <c r="E10" s="40"/>
      <c r="F10" s="40"/>
      <c r="G10" s="40"/>
      <c r="H10" s="40"/>
      <c r="I10" s="40"/>
      <c r="J10" s="40"/>
      <c r="K10" s="29">
        <f t="shared" si="2"/>
        <v>0</v>
      </c>
      <c r="L10" s="23">
        <f t="shared" si="1"/>
        <v>0</v>
      </c>
    </row>
    <row r="11" spans="1:12" x14ac:dyDescent="0.25">
      <c r="A11" s="41" t="str">
        <f t="shared" si="0"/>
        <v xml:space="preserve">  </v>
      </c>
      <c r="B11" s="39"/>
      <c r="C11" s="40"/>
      <c r="D11" s="40"/>
      <c r="E11" s="40"/>
      <c r="F11" s="40"/>
      <c r="G11" s="40"/>
      <c r="H11" s="40"/>
      <c r="I11" s="40"/>
      <c r="J11" s="40"/>
      <c r="K11" s="29">
        <f t="shared" si="2"/>
        <v>0</v>
      </c>
      <c r="L11" s="23">
        <f t="shared" si="1"/>
        <v>0</v>
      </c>
    </row>
    <row r="12" spans="1:12" x14ac:dyDescent="0.25">
      <c r="A12" s="41" t="str">
        <f t="shared" si="0"/>
        <v xml:space="preserve">  </v>
      </c>
      <c r="B12" s="39"/>
      <c r="C12" s="40"/>
      <c r="D12" s="40"/>
      <c r="E12" s="40"/>
      <c r="F12" s="40"/>
      <c r="G12" s="40"/>
      <c r="H12" s="40"/>
      <c r="I12" s="40"/>
      <c r="J12" s="40"/>
      <c r="K12" s="29">
        <f t="shared" si="2"/>
        <v>0</v>
      </c>
      <c r="L12" s="23">
        <f t="shared" si="1"/>
        <v>0</v>
      </c>
    </row>
    <row r="13" spans="1:12" x14ac:dyDescent="0.25">
      <c r="A13" s="41" t="str">
        <f t="shared" si="0"/>
        <v xml:space="preserve">  </v>
      </c>
      <c r="B13" s="39"/>
      <c r="C13" s="40"/>
      <c r="D13" s="40"/>
      <c r="E13" s="40"/>
      <c r="F13" s="40"/>
      <c r="G13" s="40"/>
      <c r="H13" s="40"/>
      <c r="I13" s="40"/>
      <c r="J13" s="40"/>
      <c r="K13" s="29">
        <f t="shared" si="2"/>
        <v>0</v>
      </c>
      <c r="L13" s="23">
        <f t="shared" si="1"/>
        <v>0</v>
      </c>
    </row>
    <row r="14" spans="1:12" x14ac:dyDescent="0.25">
      <c r="A14" s="41" t="str">
        <f t="shared" si="0"/>
        <v xml:space="preserve">  </v>
      </c>
      <c r="B14" s="39"/>
      <c r="C14" s="40"/>
      <c r="D14" s="40"/>
      <c r="E14" s="40"/>
      <c r="F14" s="40"/>
      <c r="G14" s="40"/>
      <c r="H14" s="40"/>
      <c r="I14" s="40"/>
      <c r="J14" s="40"/>
      <c r="K14" s="29">
        <f t="shared" si="2"/>
        <v>0</v>
      </c>
      <c r="L14" s="23">
        <f t="shared" si="1"/>
        <v>0</v>
      </c>
    </row>
    <row r="15" spans="1:12" x14ac:dyDescent="0.25">
      <c r="A15" s="41" t="str">
        <f t="shared" si="0"/>
        <v xml:space="preserve">  </v>
      </c>
      <c r="B15" s="39"/>
      <c r="C15" s="40"/>
      <c r="D15" s="40"/>
      <c r="E15" s="40"/>
      <c r="F15" s="40"/>
      <c r="G15" s="40"/>
      <c r="H15" s="40"/>
      <c r="I15" s="40"/>
      <c r="J15" s="40"/>
      <c r="K15" s="29">
        <f t="shared" si="2"/>
        <v>0</v>
      </c>
      <c r="L15" s="23">
        <f t="shared" si="1"/>
        <v>0</v>
      </c>
    </row>
    <row r="16" spans="1:12" x14ac:dyDescent="0.25">
      <c r="A16" s="41" t="str">
        <f t="shared" si="0"/>
        <v xml:space="preserve">  </v>
      </c>
      <c r="B16" s="39"/>
      <c r="C16" s="40"/>
      <c r="D16" s="40"/>
      <c r="E16" s="40"/>
      <c r="F16" s="40"/>
      <c r="G16" s="40"/>
      <c r="H16" s="40"/>
      <c r="I16" s="40"/>
      <c r="J16" s="40"/>
      <c r="K16" s="29">
        <f t="shared" si="2"/>
        <v>0</v>
      </c>
      <c r="L16" s="23">
        <f t="shared" si="1"/>
        <v>0</v>
      </c>
    </row>
    <row r="17" spans="1:12" x14ac:dyDescent="0.25">
      <c r="A17" s="41" t="str">
        <f t="shared" si="0"/>
        <v xml:space="preserve">  </v>
      </c>
      <c r="B17" s="39"/>
      <c r="C17" s="40"/>
      <c r="D17" s="40"/>
      <c r="E17" s="40"/>
      <c r="F17" s="40"/>
      <c r="G17" s="40"/>
      <c r="H17" s="40"/>
      <c r="I17" s="40"/>
      <c r="J17" s="40"/>
      <c r="K17" s="29">
        <f t="shared" si="2"/>
        <v>0</v>
      </c>
      <c r="L17" s="23">
        <f t="shared" si="1"/>
        <v>0</v>
      </c>
    </row>
    <row r="18" spans="1:12" x14ac:dyDescent="0.25">
      <c r="A18" s="41" t="str">
        <f t="shared" si="0"/>
        <v xml:space="preserve">  </v>
      </c>
      <c r="B18" s="39"/>
      <c r="C18" s="40"/>
      <c r="D18" s="40"/>
      <c r="E18" s="40"/>
      <c r="F18" s="40"/>
      <c r="G18" s="40"/>
      <c r="H18" s="40"/>
      <c r="I18" s="40"/>
      <c r="J18" s="40"/>
      <c r="K18" s="29">
        <f t="shared" si="2"/>
        <v>0</v>
      </c>
      <c r="L18" s="23">
        <f t="shared" si="1"/>
        <v>0</v>
      </c>
    </row>
    <row r="19" spans="1:12" x14ac:dyDescent="0.25">
      <c r="A19" s="41" t="str">
        <f t="shared" si="0"/>
        <v xml:space="preserve">  </v>
      </c>
      <c r="B19" s="39"/>
      <c r="C19" s="40"/>
      <c r="D19" s="40"/>
      <c r="E19" s="40"/>
      <c r="F19" s="40"/>
      <c r="G19" s="40"/>
      <c r="H19" s="40"/>
      <c r="I19" s="40"/>
      <c r="J19" s="40"/>
      <c r="K19" s="29">
        <f t="shared" si="2"/>
        <v>0</v>
      </c>
      <c r="L19" s="23">
        <f t="shared" si="1"/>
        <v>0</v>
      </c>
    </row>
    <row r="20" spans="1:12" x14ac:dyDescent="0.25">
      <c r="A20" s="41" t="str">
        <f t="shared" si="0"/>
        <v xml:space="preserve">  </v>
      </c>
      <c r="B20" s="39"/>
      <c r="C20" s="40"/>
      <c r="D20" s="40"/>
      <c r="E20" s="40"/>
      <c r="F20" s="40"/>
      <c r="G20" s="40"/>
      <c r="H20" s="40"/>
      <c r="I20" s="40"/>
      <c r="J20" s="40"/>
      <c r="K20" s="29">
        <f t="shared" si="2"/>
        <v>0</v>
      </c>
      <c r="L20" s="23">
        <f t="shared" si="1"/>
        <v>0</v>
      </c>
    </row>
    <row r="21" spans="1:12" x14ac:dyDescent="0.25">
      <c r="A21" s="41" t="str">
        <f t="shared" si="0"/>
        <v xml:space="preserve">  </v>
      </c>
      <c r="B21" s="39"/>
      <c r="C21" s="40"/>
      <c r="D21" s="40"/>
      <c r="E21" s="40"/>
      <c r="F21" s="40"/>
      <c r="G21" s="40"/>
      <c r="H21" s="40"/>
      <c r="I21" s="40"/>
      <c r="J21" s="40"/>
      <c r="K21" s="29">
        <f t="shared" si="2"/>
        <v>0</v>
      </c>
      <c r="L21" s="23">
        <f t="shared" si="1"/>
        <v>0</v>
      </c>
    </row>
    <row r="22" spans="1:12" x14ac:dyDescent="0.25">
      <c r="A22" s="41" t="str">
        <f t="shared" si="0"/>
        <v xml:space="preserve">  </v>
      </c>
      <c r="B22" s="39"/>
      <c r="C22" s="40"/>
      <c r="D22" s="40"/>
      <c r="E22" s="40"/>
      <c r="F22" s="40"/>
      <c r="G22" s="40"/>
      <c r="H22" s="40"/>
      <c r="I22" s="40"/>
      <c r="J22" s="40"/>
      <c r="K22" s="29">
        <f t="shared" si="2"/>
        <v>0</v>
      </c>
      <c r="L22" s="23">
        <f t="shared" si="1"/>
        <v>0</v>
      </c>
    </row>
    <row r="23" spans="1:12" x14ac:dyDescent="0.25">
      <c r="A23" s="41" t="str">
        <f t="shared" si="0"/>
        <v xml:space="preserve">  </v>
      </c>
      <c r="B23" s="39"/>
      <c r="C23" s="40"/>
      <c r="D23" s="40"/>
      <c r="E23" s="40"/>
      <c r="F23" s="40"/>
      <c r="G23" s="40"/>
      <c r="H23" s="40"/>
      <c r="I23" s="40"/>
      <c r="J23" s="40"/>
      <c r="K23" s="29">
        <f t="shared" si="2"/>
        <v>0</v>
      </c>
      <c r="L23" s="23">
        <f t="shared" si="1"/>
        <v>0</v>
      </c>
    </row>
    <row r="24" spans="1:12" x14ac:dyDescent="0.25">
      <c r="A24" s="41" t="str">
        <f t="shared" si="0"/>
        <v xml:space="preserve">  </v>
      </c>
      <c r="B24" s="39"/>
      <c r="C24" s="40"/>
      <c r="D24" s="40"/>
      <c r="E24" s="40"/>
      <c r="F24" s="40"/>
      <c r="G24" s="40"/>
      <c r="H24" s="40"/>
      <c r="I24" s="40"/>
      <c r="J24" s="40"/>
      <c r="K24" s="29">
        <f t="shared" si="2"/>
        <v>0</v>
      </c>
      <c r="L24" s="23">
        <f t="shared" si="1"/>
        <v>0</v>
      </c>
    </row>
    <row r="25" spans="1:12" x14ac:dyDescent="0.25">
      <c r="A25" s="41" t="str">
        <f t="shared" si="0"/>
        <v xml:space="preserve">  </v>
      </c>
      <c r="B25" s="39"/>
      <c r="C25" s="40"/>
      <c r="D25" s="40"/>
      <c r="E25" s="40"/>
      <c r="F25" s="40"/>
      <c r="G25" s="40"/>
      <c r="H25" s="40"/>
      <c r="I25" s="40"/>
      <c r="J25" s="40"/>
      <c r="K25" s="29">
        <f t="shared" si="2"/>
        <v>0</v>
      </c>
      <c r="L25" s="23">
        <f t="shared" si="1"/>
        <v>0</v>
      </c>
    </row>
    <row r="26" spans="1:12" x14ac:dyDescent="0.25">
      <c r="A26" s="41" t="str">
        <f t="shared" si="0"/>
        <v xml:space="preserve">  </v>
      </c>
      <c r="B26" s="39"/>
      <c r="C26" s="40"/>
      <c r="D26" s="40"/>
      <c r="E26" s="40"/>
      <c r="F26" s="40"/>
      <c r="G26" s="40"/>
      <c r="H26" s="40"/>
      <c r="I26" s="40"/>
      <c r="J26" s="40"/>
      <c r="K26" s="29">
        <f t="shared" si="2"/>
        <v>0</v>
      </c>
      <c r="L26" s="23">
        <f t="shared" si="1"/>
        <v>0</v>
      </c>
    </row>
    <row r="27" spans="1:12" x14ac:dyDescent="0.25">
      <c r="A27" s="41" t="str">
        <f t="shared" si="0"/>
        <v xml:space="preserve">  </v>
      </c>
      <c r="B27" s="39"/>
      <c r="C27" s="40"/>
      <c r="D27" s="40"/>
      <c r="E27" s="40"/>
      <c r="F27" s="40"/>
      <c r="G27" s="40"/>
      <c r="H27" s="40"/>
      <c r="I27" s="40"/>
      <c r="J27" s="40"/>
      <c r="K27" s="29">
        <f t="shared" si="2"/>
        <v>0</v>
      </c>
      <c r="L27" s="23">
        <f t="shared" si="1"/>
        <v>0</v>
      </c>
    </row>
    <row r="28" spans="1:12" x14ac:dyDescent="0.25">
      <c r="A28" s="41" t="str">
        <f t="shared" si="0"/>
        <v xml:space="preserve">  </v>
      </c>
      <c r="B28" s="39"/>
      <c r="C28" s="40"/>
      <c r="D28" s="40"/>
      <c r="E28" s="40"/>
      <c r="F28" s="40"/>
      <c r="G28" s="40"/>
      <c r="H28" s="40"/>
      <c r="I28" s="40"/>
      <c r="J28" s="40"/>
      <c r="K28" s="29">
        <f t="shared" si="2"/>
        <v>0</v>
      </c>
      <c r="L28" s="23">
        <f t="shared" si="1"/>
        <v>0</v>
      </c>
    </row>
    <row r="29" spans="1:12" x14ac:dyDescent="0.25">
      <c r="A29" s="41" t="str">
        <f t="shared" si="0"/>
        <v xml:space="preserve">  </v>
      </c>
      <c r="B29" s="39"/>
      <c r="C29" s="40"/>
      <c r="D29" s="40"/>
      <c r="E29" s="40"/>
      <c r="F29" s="40"/>
      <c r="G29" s="40"/>
      <c r="H29" s="40"/>
      <c r="I29" s="40"/>
      <c r="J29" s="40"/>
      <c r="K29" s="29">
        <f t="shared" si="2"/>
        <v>0</v>
      </c>
      <c r="L29" s="23">
        <f t="shared" si="1"/>
        <v>0</v>
      </c>
    </row>
    <row r="30" spans="1:12" x14ac:dyDescent="0.25">
      <c r="A30" s="41" t="str">
        <f t="shared" si="0"/>
        <v xml:space="preserve">  </v>
      </c>
      <c r="B30" s="39"/>
      <c r="C30" s="40"/>
      <c r="D30" s="40"/>
      <c r="E30" s="40"/>
      <c r="F30" s="40"/>
      <c r="G30" s="40"/>
      <c r="H30" s="40"/>
      <c r="I30" s="40"/>
      <c r="J30" s="40"/>
      <c r="K30" s="29">
        <f t="shared" si="2"/>
        <v>0</v>
      </c>
      <c r="L30" s="23">
        <f t="shared" si="1"/>
        <v>0</v>
      </c>
    </row>
    <row r="31" spans="1:12" x14ac:dyDescent="0.25">
      <c r="A31" s="41" t="str">
        <f t="shared" si="0"/>
        <v xml:space="preserve">  </v>
      </c>
      <c r="B31" s="39"/>
      <c r="C31" s="40"/>
      <c r="D31" s="40"/>
      <c r="E31" s="40"/>
      <c r="F31" s="40"/>
      <c r="G31" s="40"/>
      <c r="H31" s="40"/>
      <c r="I31" s="40"/>
      <c r="J31" s="40"/>
      <c r="K31" s="29">
        <f t="shared" si="2"/>
        <v>0</v>
      </c>
      <c r="L31" s="23">
        <f t="shared" si="1"/>
        <v>0</v>
      </c>
    </row>
    <row r="32" spans="1:12" x14ac:dyDescent="0.25">
      <c r="A32" s="41" t="str">
        <f t="shared" si="0"/>
        <v xml:space="preserve">  </v>
      </c>
      <c r="B32" s="39"/>
      <c r="C32" s="40"/>
      <c r="D32" s="40"/>
      <c r="E32" s="40"/>
      <c r="F32" s="40"/>
      <c r="G32" s="40"/>
      <c r="H32" s="40"/>
      <c r="I32" s="40"/>
      <c r="J32" s="40"/>
      <c r="K32" s="29">
        <f t="shared" si="2"/>
        <v>0</v>
      </c>
      <c r="L32" s="23">
        <f t="shared" si="1"/>
        <v>0</v>
      </c>
    </row>
    <row r="33" spans="1:12" x14ac:dyDescent="0.25">
      <c r="A33" s="41" t="str">
        <f t="shared" si="0"/>
        <v xml:space="preserve">  </v>
      </c>
      <c r="B33" s="39"/>
      <c r="C33" s="40"/>
      <c r="D33" s="40"/>
      <c r="E33" s="40"/>
      <c r="F33" s="40"/>
      <c r="G33" s="40"/>
      <c r="H33" s="40"/>
      <c r="I33" s="40"/>
      <c r="J33" s="40"/>
      <c r="K33" s="29">
        <f t="shared" si="2"/>
        <v>0</v>
      </c>
      <c r="L33" s="23">
        <f t="shared" si="1"/>
        <v>0</v>
      </c>
    </row>
    <row r="34" spans="1:12" x14ac:dyDescent="0.25">
      <c r="A34" s="41" t="str">
        <f t="shared" si="0"/>
        <v xml:space="preserve">  </v>
      </c>
      <c r="B34" s="39"/>
      <c r="C34" s="40"/>
      <c r="D34" s="40"/>
      <c r="E34" s="40"/>
      <c r="F34" s="40"/>
      <c r="G34" s="40"/>
      <c r="H34" s="40"/>
      <c r="I34" s="40"/>
      <c r="J34" s="40"/>
      <c r="K34" s="29">
        <f t="shared" si="2"/>
        <v>0</v>
      </c>
      <c r="L34" s="23">
        <f t="shared" si="1"/>
        <v>0</v>
      </c>
    </row>
    <row r="35" spans="1:12" x14ac:dyDescent="0.25">
      <c r="A35" s="41" t="str">
        <f t="shared" si="0"/>
        <v xml:space="preserve">  </v>
      </c>
      <c r="B35" s="39"/>
      <c r="C35" s="40"/>
      <c r="D35" s="40"/>
      <c r="E35" s="40"/>
      <c r="F35" s="40"/>
      <c r="G35" s="40"/>
      <c r="H35" s="40"/>
      <c r="I35" s="40"/>
      <c r="J35" s="40"/>
      <c r="K35" s="29">
        <f t="shared" si="2"/>
        <v>0</v>
      </c>
      <c r="L35" s="23">
        <f t="shared" si="1"/>
        <v>0</v>
      </c>
    </row>
    <row r="36" spans="1:12" x14ac:dyDescent="0.25">
      <c r="A36" s="41" t="str">
        <f t="shared" si="0"/>
        <v xml:space="preserve">  </v>
      </c>
      <c r="B36" s="39"/>
      <c r="C36" s="40"/>
      <c r="D36" s="40"/>
      <c r="E36" s="40"/>
      <c r="F36" s="40"/>
      <c r="G36" s="40"/>
      <c r="H36" s="40"/>
      <c r="I36" s="40"/>
      <c r="J36" s="40"/>
      <c r="K36" s="29">
        <f t="shared" si="2"/>
        <v>0</v>
      </c>
      <c r="L36" s="23">
        <f t="shared" si="1"/>
        <v>0</v>
      </c>
    </row>
    <row r="37" spans="1:12" x14ac:dyDescent="0.25">
      <c r="A37" s="41" t="str">
        <f t="shared" si="0"/>
        <v xml:space="preserve">  </v>
      </c>
      <c r="B37" s="39"/>
      <c r="C37" s="40"/>
      <c r="D37" s="40"/>
      <c r="E37" s="40"/>
      <c r="F37" s="40"/>
      <c r="G37" s="40"/>
      <c r="H37" s="40"/>
      <c r="I37" s="40"/>
      <c r="J37" s="40"/>
      <c r="K37" s="29">
        <f t="shared" si="2"/>
        <v>0</v>
      </c>
      <c r="L37" s="23">
        <f t="shared" si="1"/>
        <v>0</v>
      </c>
    </row>
    <row r="38" spans="1:12" x14ac:dyDescent="0.25">
      <c r="A38" s="41" t="str">
        <f t="shared" si="0"/>
        <v xml:space="preserve">  </v>
      </c>
      <c r="B38" s="39"/>
      <c r="C38" s="40"/>
      <c r="D38" s="40"/>
      <c r="E38" s="40"/>
      <c r="F38" s="40"/>
      <c r="G38" s="40"/>
      <c r="H38" s="40"/>
      <c r="I38" s="40"/>
      <c r="J38" s="40"/>
      <c r="K38" s="29">
        <f t="shared" si="2"/>
        <v>0</v>
      </c>
      <c r="L38" s="23">
        <f t="shared" si="1"/>
        <v>0</v>
      </c>
    </row>
    <row r="39" spans="1:12" x14ac:dyDescent="0.25">
      <c r="A39" s="41" t="str">
        <f t="shared" si="0"/>
        <v xml:space="preserve">  </v>
      </c>
      <c r="B39" s="39"/>
      <c r="C39" s="40"/>
      <c r="D39" s="40"/>
      <c r="E39" s="40"/>
      <c r="F39" s="40"/>
      <c r="G39" s="40"/>
      <c r="H39" s="40"/>
      <c r="I39" s="40"/>
      <c r="J39" s="40"/>
      <c r="K39" s="29">
        <f t="shared" si="2"/>
        <v>0</v>
      </c>
      <c r="L39" s="23">
        <f t="shared" si="1"/>
        <v>0</v>
      </c>
    </row>
    <row r="40" spans="1:12" x14ac:dyDescent="0.25">
      <c r="A40" s="41" t="str">
        <f t="shared" si="0"/>
        <v xml:space="preserve">  </v>
      </c>
      <c r="B40" s="39"/>
      <c r="C40" s="40"/>
      <c r="D40" s="40"/>
      <c r="E40" s="40"/>
      <c r="F40" s="40"/>
      <c r="G40" s="40"/>
      <c r="H40" s="40"/>
      <c r="I40" s="40"/>
      <c r="J40" s="40"/>
      <c r="K40" s="29">
        <f t="shared" si="2"/>
        <v>0</v>
      </c>
      <c r="L40" s="23">
        <f t="shared" si="1"/>
        <v>0</v>
      </c>
    </row>
    <row r="41" spans="1:12" x14ac:dyDescent="0.25">
      <c r="A41" s="41" t="str">
        <f t="shared" si="0"/>
        <v xml:space="preserve">  </v>
      </c>
      <c r="B41" s="39"/>
      <c r="C41" s="40"/>
      <c r="D41" s="40"/>
      <c r="E41" s="40"/>
      <c r="F41" s="40"/>
      <c r="G41" s="40"/>
      <c r="H41" s="40"/>
      <c r="I41" s="40"/>
      <c r="J41" s="40"/>
      <c r="K41" s="29">
        <f t="shared" si="2"/>
        <v>0</v>
      </c>
      <c r="L41" s="23">
        <f t="shared" si="1"/>
        <v>0</v>
      </c>
    </row>
    <row r="42" spans="1:12" x14ac:dyDescent="0.25">
      <c r="A42" s="41" t="str">
        <f t="shared" si="0"/>
        <v xml:space="preserve">  </v>
      </c>
      <c r="B42" s="39"/>
      <c r="C42" s="40"/>
      <c r="D42" s="40"/>
      <c r="E42" s="40"/>
      <c r="F42" s="40"/>
      <c r="G42" s="40"/>
      <c r="H42" s="40"/>
      <c r="I42" s="40"/>
      <c r="J42" s="40"/>
      <c r="K42" s="29">
        <f t="shared" si="2"/>
        <v>0</v>
      </c>
      <c r="L42" s="23">
        <f t="shared" si="1"/>
        <v>0</v>
      </c>
    </row>
    <row r="43" spans="1:12" x14ac:dyDescent="0.25">
      <c r="A43" s="41" t="str">
        <f t="shared" si="0"/>
        <v xml:space="preserve">  </v>
      </c>
      <c r="B43" s="39"/>
      <c r="C43" s="40"/>
      <c r="D43" s="40"/>
      <c r="E43" s="40"/>
      <c r="F43" s="40"/>
      <c r="G43" s="40"/>
      <c r="H43" s="40"/>
      <c r="I43" s="40"/>
      <c r="J43" s="40"/>
      <c r="K43" s="29">
        <f t="shared" si="2"/>
        <v>0</v>
      </c>
      <c r="L43" s="23">
        <f t="shared" si="1"/>
        <v>0</v>
      </c>
    </row>
    <row r="44" spans="1:12" x14ac:dyDescent="0.25">
      <c r="A44" s="41" t="str">
        <f t="shared" si="0"/>
        <v xml:space="preserve">  </v>
      </c>
      <c r="B44" s="39"/>
      <c r="C44" s="40"/>
      <c r="D44" s="40"/>
      <c r="E44" s="40"/>
      <c r="F44" s="40"/>
      <c r="G44" s="40"/>
      <c r="H44" s="40"/>
      <c r="I44" s="40"/>
      <c r="J44" s="40"/>
      <c r="K44" s="29">
        <f t="shared" si="2"/>
        <v>0</v>
      </c>
      <c r="L44" s="23">
        <f t="shared" si="1"/>
        <v>0</v>
      </c>
    </row>
    <row r="45" spans="1:12" x14ac:dyDescent="0.25">
      <c r="A45" s="41" t="str">
        <f t="shared" si="0"/>
        <v xml:space="preserve">  </v>
      </c>
      <c r="B45" s="39"/>
      <c r="C45" s="40"/>
      <c r="D45" s="40"/>
      <c r="E45" s="40"/>
      <c r="F45" s="40"/>
      <c r="G45" s="40"/>
      <c r="H45" s="40"/>
      <c r="I45" s="40"/>
      <c r="J45" s="40"/>
      <c r="K45" s="29">
        <f t="shared" si="2"/>
        <v>0</v>
      </c>
      <c r="L45" s="23">
        <f t="shared" si="1"/>
        <v>0</v>
      </c>
    </row>
    <row r="46" spans="1:12" x14ac:dyDescent="0.25">
      <c r="A46" s="41" t="str">
        <f t="shared" si="0"/>
        <v xml:space="preserve">  </v>
      </c>
      <c r="B46" s="39"/>
      <c r="C46" s="40"/>
      <c r="D46" s="40"/>
      <c r="E46" s="40"/>
      <c r="F46" s="40"/>
      <c r="G46" s="40"/>
      <c r="H46" s="40"/>
      <c r="I46" s="40"/>
      <c r="J46" s="40"/>
      <c r="K46" s="29">
        <f t="shared" si="2"/>
        <v>0</v>
      </c>
      <c r="L46" s="23">
        <f t="shared" si="1"/>
        <v>0</v>
      </c>
    </row>
    <row r="47" spans="1:12" x14ac:dyDescent="0.25">
      <c r="A47" s="41" t="str">
        <f t="shared" si="0"/>
        <v xml:space="preserve">  </v>
      </c>
      <c r="B47" s="39"/>
      <c r="C47" s="40"/>
      <c r="D47" s="40"/>
      <c r="E47" s="40"/>
      <c r="F47" s="40"/>
      <c r="G47" s="40"/>
      <c r="H47" s="40"/>
      <c r="I47" s="40"/>
      <c r="J47" s="40"/>
      <c r="K47" s="29">
        <f t="shared" si="2"/>
        <v>0</v>
      </c>
      <c r="L47" s="23">
        <f t="shared" si="1"/>
        <v>0</v>
      </c>
    </row>
    <row r="48" spans="1:12" x14ac:dyDescent="0.25">
      <c r="A48" s="41" t="str">
        <f t="shared" si="0"/>
        <v xml:space="preserve">  </v>
      </c>
      <c r="B48" s="39"/>
      <c r="C48" s="40"/>
      <c r="D48" s="40"/>
      <c r="E48" s="40"/>
      <c r="F48" s="40"/>
      <c r="G48" s="40"/>
      <c r="H48" s="40"/>
      <c r="I48" s="40"/>
      <c r="J48" s="40"/>
      <c r="K48" s="29">
        <f t="shared" si="2"/>
        <v>0</v>
      </c>
      <c r="L48" s="23">
        <f t="shared" si="1"/>
        <v>0</v>
      </c>
    </row>
    <row r="49" spans="1:12" x14ac:dyDescent="0.25">
      <c r="A49" s="41" t="str">
        <f t="shared" si="0"/>
        <v xml:space="preserve">  </v>
      </c>
      <c r="B49" s="39"/>
      <c r="C49" s="40"/>
      <c r="D49" s="40"/>
      <c r="E49" s="40"/>
      <c r="F49" s="40"/>
      <c r="G49" s="40"/>
      <c r="H49" s="40"/>
      <c r="I49" s="40"/>
      <c r="J49" s="40"/>
      <c r="K49" s="29">
        <f t="shared" si="2"/>
        <v>0</v>
      </c>
      <c r="L49" s="23">
        <f t="shared" si="1"/>
        <v>0</v>
      </c>
    </row>
    <row r="50" spans="1:12" x14ac:dyDescent="0.25">
      <c r="A50" s="41" t="str">
        <f t="shared" si="0"/>
        <v xml:space="preserve">  </v>
      </c>
      <c r="B50" s="39"/>
      <c r="C50" s="40"/>
      <c r="D50" s="40"/>
      <c r="E50" s="40"/>
      <c r="F50" s="40"/>
      <c r="G50" s="40"/>
      <c r="H50" s="40"/>
      <c r="I50" s="40"/>
      <c r="J50" s="40"/>
      <c r="K50" s="29">
        <f t="shared" si="2"/>
        <v>0</v>
      </c>
      <c r="L50" s="23">
        <f t="shared" si="1"/>
        <v>0</v>
      </c>
    </row>
    <row r="51" spans="1:12" x14ac:dyDescent="0.25">
      <c r="A51" s="41" t="str">
        <f t="shared" si="0"/>
        <v xml:space="preserve">  </v>
      </c>
      <c r="B51" s="39"/>
      <c r="C51" s="40"/>
      <c r="D51" s="40"/>
      <c r="E51" s="40"/>
      <c r="F51" s="40"/>
      <c r="G51" s="40"/>
      <c r="H51" s="40"/>
      <c r="I51" s="40"/>
      <c r="J51" s="40"/>
      <c r="K51" s="29">
        <f t="shared" si="2"/>
        <v>0</v>
      </c>
      <c r="L51" s="23">
        <f t="shared" si="1"/>
        <v>0</v>
      </c>
    </row>
    <row r="52" spans="1:12" x14ac:dyDescent="0.25">
      <c r="A52" s="41" t="str">
        <f t="shared" si="0"/>
        <v xml:space="preserve">  </v>
      </c>
      <c r="B52" s="39"/>
      <c r="C52" s="40"/>
      <c r="D52" s="40"/>
      <c r="E52" s="40"/>
      <c r="F52" s="40"/>
      <c r="G52" s="40"/>
      <c r="H52" s="40"/>
      <c r="I52" s="40"/>
      <c r="J52" s="40"/>
      <c r="K52" s="29">
        <f t="shared" si="2"/>
        <v>0</v>
      </c>
      <c r="L52" s="23">
        <f t="shared" si="1"/>
        <v>0</v>
      </c>
    </row>
    <row r="53" spans="1:12" x14ac:dyDescent="0.25">
      <c r="A53" s="41" t="str">
        <f t="shared" si="0"/>
        <v xml:space="preserve">  </v>
      </c>
      <c r="B53" s="39"/>
      <c r="C53" s="40"/>
      <c r="D53" s="40"/>
      <c r="E53" s="40"/>
      <c r="F53" s="40"/>
      <c r="G53" s="40"/>
      <c r="H53" s="40"/>
      <c r="I53" s="40"/>
      <c r="J53" s="40"/>
      <c r="K53" s="29">
        <f t="shared" si="2"/>
        <v>0</v>
      </c>
      <c r="L53" s="23">
        <f t="shared" si="1"/>
        <v>0</v>
      </c>
    </row>
    <row r="54" spans="1:12" x14ac:dyDescent="0.25">
      <c r="A54" s="41" t="str">
        <f t="shared" si="0"/>
        <v xml:space="preserve">  </v>
      </c>
      <c r="B54" s="39"/>
      <c r="C54" s="40"/>
      <c r="D54" s="40"/>
      <c r="E54" s="40"/>
      <c r="F54" s="40"/>
      <c r="G54" s="40"/>
      <c r="H54" s="40"/>
      <c r="I54" s="40"/>
      <c r="J54" s="40"/>
      <c r="K54" s="29">
        <f t="shared" si="2"/>
        <v>0</v>
      </c>
      <c r="L54" s="23">
        <f t="shared" si="1"/>
        <v>0</v>
      </c>
    </row>
    <row r="55" spans="1:12" x14ac:dyDescent="0.25">
      <c r="A55" s="41" t="str">
        <f t="shared" si="0"/>
        <v xml:space="preserve">  </v>
      </c>
      <c r="B55" s="39"/>
      <c r="C55" s="40"/>
      <c r="D55" s="40"/>
      <c r="E55" s="40"/>
      <c r="F55" s="40"/>
      <c r="G55" s="40"/>
      <c r="H55" s="40"/>
      <c r="I55" s="40"/>
      <c r="J55" s="40"/>
      <c r="K55" s="29">
        <f t="shared" si="2"/>
        <v>0</v>
      </c>
      <c r="L55" s="23">
        <f t="shared" si="1"/>
        <v>0</v>
      </c>
    </row>
    <row r="56" spans="1:12" x14ac:dyDescent="0.25">
      <c r="A56" s="41" t="str">
        <f t="shared" si="0"/>
        <v xml:space="preserve">  </v>
      </c>
      <c r="B56" s="39"/>
      <c r="C56" s="40"/>
      <c r="D56" s="40"/>
      <c r="E56" s="40"/>
      <c r="F56" s="40"/>
      <c r="G56" s="40"/>
      <c r="H56" s="40"/>
      <c r="I56" s="40"/>
      <c r="J56" s="40"/>
      <c r="K56" s="29">
        <f t="shared" si="2"/>
        <v>0</v>
      </c>
      <c r="L56" s="23">
        <f t="shared" si="1"/>
        <v>0</v>
      </c>
    </row>
    <row r="57" spans="1:12" x14ac:dyDescent="0.25">
      <c r="A57" s="41" t="str">
        <f t="shared" si="0"/>
        <v xml:space="preserve">  </v>
      </c>
      <c r="B57" s="39"/>
      <c r="C57" s="40"/>
      <c r="D57" s="40"/>
      <c r="E57" s="40"/>
      <c r="F57" s="40"/>
      <c r="G57" s="40"/>
      <c r="H57" s="40"/>
      <c r="I57" s="40"/>
      <c r="J57" s="40"/>
      <c r="K57" s="29">
        <f t="shared" si="2"/>
        <v>0</v>
      </c>
      <c r="L57" s="23">
        <f t="shared" si="1"/>
        <v>0</v>
      </c>
    </row>
    <row r="58" spans="1:12" x14ac:dyDescent="0.25">
      <c r="A58" s="41" t="str">
        <f t="shared" si="0"/>
        <v xml:space="preserve">  </v>
      </c>
      <c r="B58" s="39"/>
      <c r="C58" s="40"/>
      <c r="D58" s="40"/>
      <c r="E58" s="40"/>
      <c r="F58" s="40"/>
      <c r="G58" s="40"/>
      <c r="H58" s="40"/>
      <c r="I58" s="40"/>
      <c r="J58" s="40"/>
      <c r="K58" s="29">
        <f t="shared" si="2"/>
        <v>0</v>
      </c>
      <c r="L58" s="23">
        <f t="shared" si="1"/>
        <v>0</v>
      </c>
    </row>
    <row r="59" spans="1:12" x14ac:dyDescent="0.25">
      <c r="A59" s="41" t="str">
        <f t="shared" si="0"/>
        <v xml:space="preserve">  </v>
      </c>
      <c r="B59" s="39"/>
      <c r="C59" s="40"/>
      <c r="D59" s="40"/>
      <c r="E59" s="40"/>
      <c r="F59" s="40"/>
      <c r="G59" s="40"/>
      <c r="H59" s="40"/>
      <c r="I59" s="40"/>
      <c r="J59" s="40"/>
      <c r="K59" s="29">
        <f t="shared" si="2"/>
        <v>0</v>
      </c>
      <c r="L59" s="23">
        <f t="shared" si="1"/>
        <v>0</v>
      </c>
    </row>
    <row r="60" spans="1:12" x14ac:dyDescent="0.25">
      <c r="A60" s="41" t="str">
        <f t="shared" si="0"/>
        <v xml:space="preserve">  </v>
      </c>
      <c r="B60" s="39"/>
      <c r="C60" s="40"/>
      <c r="D60" s="40"/>
      <c r="E60" s="40"/>
      <c r="F60" s="40"/>
      <c r="G60" s="40"/>
      <c r="H60" s="40"/>
      <c r="I60" s="40"/>
      <c r="J60" s="40"/>
      <c r="K60" s="29">
        <f t="shared" si="2"/>
        <v>0</v>
      </c>
      <c r="L60" s="23">
        <f t="shared" si="1"/>
        <v>0</v>
      </c>
    </row>
    <row r="61" spans="1:12" x14ac:dyDescent="0.25">
      <c r="A61" s="41" t="str">
        <f t="shared" si="0"/>
        <v xml:space="preserve">  </v>
      </c>
      <c r="B61" s="39"/>
      <c r="C61" s="40"/>
      <c r="D61" s="40"/>
      <c r="E61" s="40"/>
      <c r="F61" s="40"/>
      <c r="G61" s="40"/>
      <c r="H61" s="40"/>
      <c r="I61" s="40"/>
      <c r="J61" s="40"/>
      <c r="K61" s="29">
        <f t="shared" si="2"/>
        <v>0</v>
      </c>
      <c r="L61" s="23">
        <f t="shared" si="1"/>
        <v>0</v>
      </c>
    </row>
    <row r="62" spans="1:12" x14ac:dyDescent="0.25">
      <c r="A62" s="41" t="str">
        <f t="shared" si="0"/>
        <v xml:space="preserve">  </v>
      </c>
      <c r="B62" s="39"/>
      <c r="C62" s="40"/>
      <c r="D62" s="40"/>
      <c r="E62" s="40"/>
      <c r="F62" s="40"/>
      <c r="G62" s="40"/>
      <c r="H62" s="40"/>
      <c r="I62" s="40"/>
      <c r="J62" s="40"/>
      <c r="K62" s="29">
        <f t="shared" si="2"/>
        <v>0</v>
      </c>
      <c r="L62" s="23">
        <f t="shared" si="1"/>
        <v>0</v>
      </c>
    </row>
    <row r="63" spans="1:12" x14ac:dyDescent="0.25">
      <c r="A63" s="41" t="str">
        <f t="shared" si="0"/>
        <v xml:space="preserve">  </v>
      </c>
      <c r="B63" s="39"/>
      <c r="C63" s="40"/>
      <c r="D63" s="40"/>
      <c r="E63" s="40"/>
      <c r="F63" s="40"/>
      <c r="G63" s="40"/>
      <c r="H63" s="40"/>
      <c r="I63" s="40"/>
      <c r="J63" s="40"/>
      <c r="K63" s="29">
        <f t="shared" si="2"/>
        <v>0</v>
      </c>
      <c r="L63" s="23">
        <f t="shared" si="1"/>
        <v>0</v>
      </c>
    </row>
    <row r="64" spans="1:12" x14ac:dyDescent="0.25">
      <c r="A64" s="41" t="str">
        <f t="shared" si="0"/>
        <v xml:space="preserve">  </v>
      </c>
      <c r="B64" s="39"/>
      <c r="C64" s="40"/>
      <c r="D64" s="40"/>
      <c r="E64" s="40"/>
      <c r="F64" s="40"/>
      <c r="G64" s="40"/>
      <c r="H64" s="40"/>
      <c r="I64" s="40"/>
      <c r="J64" s="40"/>
      <c r="K64" s="29">
        <f t="shared" si="2"/>
        <v>0</v>
      </c>
      <c r="L64" s="23">
        <f t="shared" si="1"/>
        <v>0</v>
      </c>
    </row>
    <row r="65" spans="1:12" x14ac:dyDescent="0.25">
      <c r="A65" s="41" t="str">
        <f t="shared" si="0"/>
        <v xml:space="preserve">  </v>
      </c>
      <c r="B65" s="39"/>
      <c r="C65" s="40"/>
      <c r="D65" s="40"/>
      <c r="E65" s="40"/>
      <c r="F65" s="40"/>
      <c r="G65" s="40"/>
      <c r="H65" s="40"/>
      <c r="I65" s="40"/>
      <c r="J65" s="40"/>
      <c r="K65" s="29">
        <f t="shared" si="2"/>
        <v>0</v>
      </c>
      <c r="L65" s="23">
        <f t="shared" si="1"/>
        <v>0</v>
      </c>
    </row>
    <row r="66" spans="1:12" x14ac:dyDescent="0.25">
      <c r="A66" s="41" t="str">
        <f t="shared" ref="A66:A127" si="3">CONCATENATE(D66," ",C66," ",B66)</f>
        <v xml:space="preserve">  </v>
      </c>
      <c r="B66" s="39"/>
      <c r="C66" s="40"/>
      <c r="D66" s="40"/>
      <c r="E66" s="40"/>
      <c r="F66" s="40"/>
      <c r="G66" s="40"/>
      <c r="H66" s="40"/>
      <c r="I66" s="40"/>
      <c r="J66" s="40"/>
      <c r="K66" s="29">
        <f t="shared" si="2"/>
        <v>0</v>
      </c>
      <c r="L66" s="23">
        <f t="shared" ref="L66:L127" si="4">COUNTIF(E66:K66,"Fragile")+COUNTIF(E66:I66,"À besoins")</f>
        <v>0</v>
      </c>
    </row>
    <row r="67" spans="1:12" x14ac:dyDescent="0.25">
      <c r="A67" s="41" t="str">
        <f t="shared" si="3"/>
        <v xml:space="preserve">  </v>
      </c>
      <c r="B67" s="39"/>
      <c r="C67" s="40"/>
      <c r="D67" s="40"/>
      <c r="E67" s="40"/>
      <c r="F67" s="40"/>
      <c r="G67" s="40"/>
      <c r="H67" s="40"/>
      <c r="I67" s="40"/>
      <c r="J67" s="40"/>
      <c r="K67" s="29">
        <f t="shared" ref="K67:K127" si="5">ROUND(8.33*(COUNTIF(E67:J67,"Satisfaisant")*2+COUNTIF(E67:J67,"Fragile")),0)</f>
        <v>0</v>
      </c>
      <c r="L67" s="23">
        <f t="shared" si="4"/>
        <v>0</v>
      </c>
    </row>
    <row r="68" spans="1:12" x14ac:dyDescent="0.25">
      <c r="A68" s="41" t="str">
        <f t="shared" si="3"/>
        <v xml:space="preserve">  </v>
      </c>
      <c r="B68" s="39"/>
      <c r="C68" s="40"/>
      <c r="D68" s="40"/>
      <c r="E68" s="40"/>
      <c r="F68" s="40"/>
      <c r="G68" s="40"/>
      <c r="H68" s="40"/>
      <c r="I68" s="40"/>
      <c r="J68" s="40"/>
      <c r="K68" s="29">
        <f t="shared" si="5"/>
        <v>0</v>
      </c>
      <c r="L68" s="23">
        <f t="shared" si="4"/>
        <v>0</v>
      </c>
    </row>
    <row r="69" spans="1:12" x14ac:dyDescent="0.25">
      <c r="A69" s="41" t="str">
        <f t="shared" si="3"/>
        <v xml:space="preserve">  </v>
      </c>
      <c r="B69" s="39"/>
      <c r="C69" s="40"/>
      <c r="D69" s="40"/>
      <c r="E69" s="40"/>
      <c r="F69" s="40"/>
      <c r="G69" s="40"/>
      <c r="H69" s="40"/>
      <c r="I69" s="40"/>
      <c r="J69" s="40"/>
      <c r="K69" s="29">
        <f t="shared" si="5"/>
        <v>0</v>
      </c>
      <c r="L69" s="23">
        <f t="shared" si="4"/>
        <v>0</v>
      </c>
    </row>
    <row r="70" spans="1:12" x14ac:dyDescent="0.25">
      <c r="A70" s="41" t="str">
        <f t="shared" si="3"/>
        <v xml:space="preserve">  </v>
      </c>
      <c r="B70" s="39"/>
      <c r="C70" s="40"/>
      <c r="D70" s="40"/>
      <c r="E70" s="40"/>
      <c r="F70" s="40"/>
      <c r="G70" s="40"/>
      <c r="H70" s="40"/>
      <c r="I70" s="40"/>
      <c r="J70" s="40"/>
      <c r="K70" s="29">
        <f t="shared" si="5"/>
        <v>0</v>
      </c>
      <c r="L70" s="23">
        <f t="shared" si="4"/>
        <v>0</v>
      </c>
    </row>
    <row r="71" spans="1:12" x14ac:dyDescent="0.25">
      <c r="A71" s="41" t="str">
        <f t="shared" si="3"/>
        <v xml:space="preserve">  </v>
      </c>
      <c r="B71" s="39"/>
      <c r="C71" s="40"/>
      <c r="D71" s="40"/>
      <c r="E71" s="40"/>
      <c r="F71" s="40"/>
      <c r="G71" s="40"/>
      <c r="H71" s="40"/>
      <c r="I71" s="40"/>
      <c r="J71" s="40"/>
      <c r="K71" s="29">
        <f t="shared" si="5"/>
        <v>0</v>
      </c>
      <c r="L71" s="23">
        <f t="shared" si="4"/>
        <v>0</v>
      </c>
    </row>
    <row r="72" spans="1:12" x14ac:dyDescent="0.25">
      <c r="A72" s="41" t="str">
        <f t="shared" si="3"/>
        <v xml:space="preserve">  </v>
      </c>
      <c r="B72" s="39"/>
      <c r="C72" s="40"/>
      <c r="D72" s="40"/>
      <c r="E72" s="40"/>
      <c r="F72" s="40"/>
      <c r="G72" s="40"/>
      <c r="H72" s="40"/>
      <c r="I72" s="40"/>
      <c r="J72" s="40"/>
      <c r="K72" s="29">
        <f t="shared" si="5"/>
        <v>0</v>
      </c>
      <c r="L72" s="23">
        <f t="shared" si="4"/>
        <v>0</v>
      </c>
    </row>
    <row r="73" spans="1:12" x14ac:dyDescent="0.25">
      <c r="A73" s="41" t="str">
        <f t="shared" si="3"/>
        <v xml:space="preserve">  </v>
      </c>
      <c r="B73" s="39"/>
      <c r="C73" s="40"/>
      <c r="D73" s="40"/>
      <c r="E73" s="40"/>
      <c r="F73" s="40"/>
      <c r="G73" s="40"/>
      <c r="H73" s="40"/>
      <c r="I73" s="40"/>
      <c r="J73" s="40"/>
      <c r="K73" s="29">
        <f t="shared" si="5"/>
        <v>0</v>
      </c>
      <c r="L73" s="23">
        <f t="shared" si="4"/>
        <v>0</v>
      </c>
    </row>
    <row r="74" spans="1:12" x14ac:dyDescent="0.25">
      <c r="A74" s="41" t="str">
        <f t="shared" si="3"/>
        <v xml:space="preserve">  </v>
      </c>
      <c r="B74" s="39"/>
      <c r="C74" s="40"/>
      <c r="D74" s="40"/>
      <c r="E74" s="40"/>
      <c r="F74" s="40"/>
      <c r="G74" s="40"/>
      <c r="H74" s="40"/>
      <c r="I74" s="40"/>
      <c r="J74" s="40"/>
      <c r="K74" s="29">
        <f t="shared" si="5"/>
        <v>0</v>
      </c>
      <c r="L74" s="23">
        <f t="shared" si="4"/>
        <v>0</v>
      </c>
    </row>
    <row r="75" spans="1:12" x14ac:dyDescent="0.25">
      <c r="A75" s="41" t="str">
        <f t="shared" si="3"/>
        <v xml:space="preserve">  </v>
      </c>
      <c r="B75" s="39"/>
      <c r="C75" s="40"/>
      <c r="D75" s="40"/>
      <c r="E75" s="40"/>
      <c r="F75" s="40"/>
      <c r="G75" s="40"/>
      <c r="H75" s="40"/>
      <c r="I75" s="40"/>
      <c r="J75" s="40"/>
      <c r="K75" s="29">
        <f t="shared" si="5"/>
        <v>0</v>
      </c>
      <c r="L75" s="23">
        <f t="shared" si="4"/>
        <v>0</v>
      </c>
    </row>
    <row r="76" spans="1:12" x14ac:dyDescent="0.25">
      <c r="A76" s="41" t="str">
        <f t="shared" si="3"/>
        <v xml:space="preserve">  </v>
      </c>
      <c r="B76" s="39"/>
      <c r="C76" s="40"/>
      <c r="D76" s="40"/>
      <c r="E76" s="40"/>
      <c r="F76" s="40"/>
      <c r="G76" s="40"/>
      <c r="H76" s="40"/>
      <c r="I76" s="40"/>
      <c r="J76" s="40"/>
      <c r="K76" s="29">
        <f t="shared" si="5"/>
        <v>0</v>
      </c>
      <c r="L76" s="23">
        <f t="shared" si="4"/>
        <v>0</v>
      </c>
    </row>
    <row r="77" spans="1:12" x14ac:dyDescent="0.25">
      <c r="A77" s="41" t="str">
        <f t="shared" si="3"/>
        <v xml:space="preserve">  </v>
      </c>
      <c r="B77" s="39"/>
      <c r="C77" s="40"/>
      <c r="D77" s="40"/>
      <c r="E77" s="40"/>
      <c r="F77" s="40"/>
      <c r="G77" s="40"/>
      <c r="H77" s="40"/>
      <c r="I77" s="40"/>
      <c r="J77" s="40"/>
      <c r="K77" s="29">
        <f t="shared" si="5"/>
        <v>0</v>
      </c>
      <c r="L77" s="23">
        <f t="shared" si="4"/>
        <v>0</v>
      </c>
    </row>
    <row r="78" spans="1:12" x14ac:dyDescent="0.25">
      <c r="A78" s="41" t="str">
        <f t="shared" si="3"/>
        <v xml:space="preserve">  </v>
      </c>
      <c r="B78" s="39"/>
      <c r="C78" s="40"/>
      <c r="D78" s="40"/>
      <c r="E78" s="40"/>
      <c r="F78" s="40"/>
      <c r="G78" s="40"/>
      <c r="H78" s="40"/>
      <c r="I78" s="40"/>
      <c r="J78" s="40"/>
      <c r="K78" s="29">
        <f t="shared" si="5"/>
        <v>0</v>
      </c>
      <c r="L78" s="23">
        <f t="shared" si="4"/>
        <v>0</v>
      </c>
    </row>
    <row r="79" spans="1:12" x14ac:dyDescent="0.25">
      <c r="A79" s="41" t="str">
        <f t="shared" si="3"/>
        <v xml:space="preserve">  </v>
      </c>
      <c r="B79" s="39"/>
      <c r="C79" s="40"/>
      <c r="D79" s="40"/>
      <c r="E79" s="40"/>
      <c r="F79" s="40"/>
      <c r="G79" s="40"/>
      <c r="H79" s="40"/>
      <c r="I79" s="40"/>
      <c r="J79" s="40"/>
      <c r="K79" s="29">
        <f t="shared" si="5"/>
        <v>0</v>
      </c>
      <c r="L79" s="23">
        <f t="shared" si="4"/>
        <v>0</v>
      </c>
    </row>
    <row r="80" spans="1:12" x14ac:dyDescent="0.25">
      <c r="A80" s="41" t="str">
        <f t="shared" si="3"/>
        <v xml:space="preserve">  </v>
      </c>
      <c r="B80" s="39"/>
      <c r="C80" s="40"/>
      <c r="D80" s="40"/>
      <c r="E80" s="40"/>
      <c r="F80" s="40"/>
      <c r="G80" s="40"/>
      <c r="H80" s="40"/>
      <c r="I80" s="40"/>
      <c r="J80" s="40"/>
      <c r="K80" s="29">
        <f t="shared" si="5"/>
        <v>0</v>
      </c>
      <c r="L80" s="23">
        <f t="shared" si="4"/>
        <v>0</v>
      </c>
    </row>
    <row r="81" spans="1:12" x14ac:dyDescent="0.25">
      <c r="A81" s="41" t="str">
        <f t="shared" si="3"/>
        <v xml:space="preserve">  </v>
      </c>
      <c r="B81" s="39"/>
      <c r="C81" s="40"/>
      <c r="D81" s="40"/>
      <c r="E81" s="40"/>
      <c r="F81" s="40"/>
      <c r="G81" s="40"/>
      <c r="H81" s="40"/>
      <c r="I81" s="40"/>
      <c r="J81" s="40"/>
      <c r="K81" s="29">
        <f t="shared" si="5"/>
        <v>0</v>
      </c>
      <c r="L81" s="23">
        <f t="shared" si="4"/>
        <v>0</v>
      </c>
    </row>
    <row r="82" spans="1:12" x14ac:dyDescent="0.25">
      <c r="A82" s="41" t="str">
        <f t="shared" si="3"/>
        <v xml:space="preserve">  </v>
      </c>
      <c r="B82" s="39"/>
      <c r="C82" s="40"/>
      <c r="D82" s="40"/>
      <c r="E82" s="40"/>
      <c r="F82" s="40"/>
      <c r="G82" s="40"/>
      <c r="H82" s="40"/>
      <c r="I82" s="40"/>
      <c r="J82" s="40"/>
      <c r="K82" s="29">
        <f t="shared" si="5"/>
        <v>0</v>
      </c>
      <c r="L82" s="23">
        <f t="shared" si="4"/>
        <v>0</v>
      </c>
    </row>
    <row r="83" spans="1:12" x14ac:dyDescent="0.25">
      <c r="A83" s="41" t="str">
        <f t="shared" si="3"/>
        <v xml:space="preserve">  </v>
      </c>
      <c r="B83" s="39"/>
      <c r="C83" s="40"/>
      <c r="D83" s="40"/>
      <c r="E83" s="40"/>
      <c r="F83" s="40"/>
      <c r="G83" s="40"/>
      <c r="H83" s="40"/>
      <c r="I83" s="40"/>
      <c r="J83" s="40"/>
      <c r="K83" s="29">
        <f t="shared" si="5"/>
        <v>0</v>
      </c>
      <c r="L83" s="23">
        <f t="shared" si="4"/>
        <v>0</v>
      </c>
    </row>
    <row r="84" spans="1:12" x14ac:dyDescent="0.25">
      <c r="A84" s="41" t="str">
        <f t="shared" si="3"/>
        <v xml:space="preserve">  </v>
      </c>
      <c r="B84" s="39"/>
      <c r="C84" s="40"/>
      <c r="D84" s="40"/>
      <c r="E84" s="40"/>
      <c r="F84" s="40"/>
      <c r="G84" s="40"/>
      <c r="H84" s="40"/>
      <c r="I84" s="40"/>
      <c r="J84" s="40"/>
      <c r="K84" s="29">
        <f t="shared" si="5"/>
        <v>0</v>
      </c>
      <c r="L84" s="23">
        <f t="shared" si="4"/>
        <v>0</v>
      </c>
    </row>
    <row r="85" spans="1:12" x14ac:dyDescent="0.25">
      <c r="A85" s="41" t="str">
        <f t="shared" si="3"/>
        <v xml:space="preserve">  </v>
      </c>
      <c r="B85" s="39"/>
      <c r="C85" s="40"/>
      <c r="D85" s="40"/>
      <c r="E85" s="40"/>
      <c r="F85" s="40"/>
      <c r="G85" s="40"/>
      <c r="H85" s="40"/>
      <c r="I85" s="40"/>
      <c r="J85" s="40"/>
      <c r="K85" s="29">
        <f t="shared" si="5"/>
        <v>0</v>
      </c>
      <c r="L85" s="23">
        <f t="shared" si="4"/>
        <v>0</v>
      </c>
    </row>
    <row r="86" spans="1:12" x14ac:dyDescent="0.25">
      <c r="A86" s="41" t="str">
        <f t="shared" si="3"/>
        <v xml:space="preserve">  </v>
      </c>
      <c r="B86" s="39"/>
      <c r="C86" s="40"/>
      <c r="D86" s="40"/>
      <c r="E86" s="40"/>
      <c r="F86" s="40"/>
      <c r="G86" s="40"/>
      <c r="H86" s="40"/>
      <c r="I86" s="40"/>
      <c r="J86" s="40"/>
      <c r="K86" s="29">
        <f t="shared" si="5"/>
        <v>0</v>
      </c>
      <c r="L86" s="23">
        <f t="shared" si="4"/>
        <v>0</v>
      </c>
    </row>
    <row r="87" spans="1:12" x14ac:dyDescent="0.25">
      <c r="A87" s="41" t="str">
        <f t="shared" si="3"/>
        <v xml:space="preserve">  </v>
      </c>
      <c r="B87" s="39"/>
      <c r="C87" s="40"/>
      <c r="D87" s="40"/>
      <c r="E87" s="40"/>
      <c r="F87" s="40"/>
      <c r="G87" s="40"/>
      <c r="H87" s="40"/>
      <c r="I87" s="40"/>
      <c r="J87" s="40"/>
      <c r="K87" s="29">
        <f t="shared" si="5"/>
        <v>0</v>
      </c>
      <c r="L87" s="23">
        <f t="shared" si="4"/>
        <v>0</v>
      </c>
    </row>
    <row r="88" spans="1:12" x14ac:dyDescent="0.25">
      <c r="A88" s="41" t="str">
        <f t="shared" si="3"/>
        <v xml:space="preserve">  </v>
      </c>
      <c r="B88" s="39"/>
      <c r="C88" s="40"/>
      <c r="D88" s="40"/>
      <c r="E88" s="40"/>
      <c r="F88" s="40"/>
      <c r="G88" s="40"/>
      <c r="H88" s="40"/>
      <c r="I88" s="40"/>
      <c r="J88" s="40"/>
      <c r="K88" s="29">
        <f t="shared" si="5"/>
        <v>0</v>
      </c>
      <c r="L88" s="23">
        <f t="shared" si="4"/>
        <v>0</v>
      </c>
    </row>
    <row r="89" spans="1:12" x14ac:dyDescent="0.25">
      <c r="A89" s="41" t="str">
        <f t="shared" si="3"/>
        <v xml:space="preserve">  </v>
      </c>
      <c r="B89" s="39"/>
      <c r="C89" s="40"/>
      <c r="D89" s="40"/>
      <c r="E89" s="40"/>
      <c r="F89" s="40"/>
      <c r="G89" s="40"/>
      <c r="H89" s="40"/>
      <c r="I89" s="40"/>
      <c r="J89" s="40"/>
      <c r="K89" s="29">
        <f t="shared" si="5"/>
        <v>0</v>
      </c>
      <c r="L89" s="23">
        <f t="shared" si="4"/>
        <v>0</v>
      </c>
    </row>
    <row r="90" spans="1:12" x14ac:dyDescent="0.25">
      <c r="A90" s="41" t="str">
        <f t="shared" si="3"/>
        <v xml:space="preserve">  </v>
      </c>
      <c r="B90" s="39"/>
      <c r="C90" s="40"/>
      <c r="D90" s="40"/>
      <c r="E90" s="40"/>
      <c r="F90" s="40"/>
      <c r="G90" s="40"/>
      <c r="H90" s="40"/>
      <c r="I90" s="40"/>
      <c r="J90" s="40"/>
      <c r="K90" s="29">
        <f t="shared" si="5"/>
        <v>0</v>
      </c>
      <c r="L90" s="23">
        <f t="shared" si="4"/>
        <v>0</v>
      </c>
    </row>
    <row r="91" spans="1:12" x14ac:dyDescent="0.25">
      <c r="A91" s="41" t="str">
        <f t="shared" si="3"/>
        <v xml:space="preserve">  </v>
      </c>
      <c r="B91" s="39"/>
      <c r="C91" s="40"/>
      <c r="D91" s="40"/>
      <c r="E91" s="40"/>
      <c r="F91" s="40"/>
      <c r="G91" s="40"/>
      <c r="H91" s="40"/>
      <c r="I91" s="40"/>
      <c r="J91" s="40"/>
      <c r="K91" s="29">
        <f t="shared" si="5"/>
        <v>0</v>
      </c>
      <c r="L91" s="23">
        <f t="shared" si="4"/>
        <v>0</v>
      </c>
    </row>
    <row r="92" spans="1:12" x14ac:dyDescent="0.25">
      <c r="A92" s="41" t="str">
        <f t="shared" si="3"/>
        <v xml:space="preserve">  </v>
      </c>
      <c r="B92" s="39"/>
      <c r="C92" s="40"/>
      <c r="D92" s="40"/>
      <c r="E92" s="40"/>
      <c r="F92" s="40"/>
      <c r="G92" s="40"/>
      <c r="H92" s="40"/>
      <c r="I92" s="40"/>
      <c r="J92" s="40"/>
      <c r="K92" s="29">
        <f t="shared" si="5"/>
        <v>0</v>
      </c>
      <c r="L92" s="23">
        <f t="shared" si="4"/>
        <v>0</v>
      </c>
    </row>
    <row r="93" spans="1:12" x14ac:dyDescent="0.25">
      <c r="A93" s="41" t="str">
        <f t="shared" si="3"/>
        <v xml:space="preserve">  </v>
      </c>
      <c r="B93" s="39"/>
      <c r="C93" s="40"/>
      <c r="D93" s="40"/>
      <c r="E93" s="40"/>
      <c r="F93" s="40"/>
      <c r="G93" s="40"/>
      <c r="H93" s="40"/>
      <c r="I93" s="40"/>
      <c r="J93" s="40"/>
      <c r="K93" s="29">
        <f t="shared" si="5"/>
        <v>0</v>
      </c>
      <c r="L93" s="23">
        <f t="shared" si="4"/>
        <v>0</v>
      </c>
    </row>
    <row r="94" spans="1:12" x14ac:dyDescent="0.25">
      <c r="A94" s="41" t="str">
        <f t="shared" si="3"/>
        <v xml:space="preserve">  </v>
      </c>
      <c r="B94" s="39"/>
      <c r="C94" s="40"/>
      <c r="D94" s="40"/>
      <c r="E94" s="40"/>
      <c r="F94" s="40"/>
      <c r="G94" s="40"/>
      <c r="H94" s="40"/>
      <c r="I94" s="40"/>
      <c r="J94" s="40"/>
      <c r="K94" s="29">
        <f t="shared" si="5"/>
        <v>0</v>
      </c>
      <c r="L94" s="23">
        <f t="shared" si="4"/>
        <v>0</v>
      </c>
    </row>
    <row r="95" spans="1:12" x14ac:dyDescent="0.25">
      <c r="A95" s="41" t="str">
        <f t="shared" si="3"/>
        <v xml:space="preserve">  </v>
      </c>
      <c r="B95" s="39"/>
      <c r="C95" s="40"/>
      <c r="D95" s="40"/>
      <c r="E95" s="40"/>
      <c r="F95" s="40"/>
      <c r="G95" s="40"/>
      <c r="H95" s="40"/>
      <c r="I95" s="40"/>
      <c r="J95" s="40"/>
      <c r="K95" s="29">
        <f t="shared" si="5"/>
        <v>0</v>
      </c>
      <c r="L95" s="23">
        <f t="shared" si="4"/>
        <v>0</v>
      </c>
    </row>
    <row r="96" spans="1:12" x14ac:dyDescent="0.25">
      <c r="A96" s="41" t="str">
        <f t="shared" si="3"/>
        <v xml:space="preserve">  </v>
      </c>
      <c r="B96" s="39"/>
      <c r="C96" s="40"/>
      <c r="D96" s="40"/>
      <c r="E96" s="40"/>
      <c r="F96" s="40"/>
      <c r="G96" s="40"/>
      <c r="H96" s="40"/>
      <c r="I96" s="40"/>
      <c r="J96" s="40"/>
      <c r="K96" s="29">
        <f t="shared" si="5"/>
        <v>0</v>
      </c>
      <c r="L96" s="23">
        <f t="shared" si="4"/>
        <v>0</v>
      </c>
    </row>
    <row r="97" spans="1:12" x14ac:dyDescent="0.25">
      <c r="A97" s="41" t="str">
        <f t="shared" si="3"/>
        <v xml:space="preserve">  </v>
      </c>
      <c r="B97" s="39"/>
      <c r="C97" s="40"/>
      <c r="D97" s="40"/>
      <c r="E97" s="40"/>
      <c r="F97" s="40"/>
      <c r="G97" s="40"/>
      <c r="H97" s="40"/>
      <c r="I97" s="40"/>
      <c r="J97" s="40"/>
      <c r="K97" s="29">
        <f t="shared" si="5"/>
        <v>0</v>
      </c>
      <c r="L97" s="23">
        <f t="shared" si="4"/>
        <v>0</v>
      </c>
    </row>
    <row r="98" spans="1:12" x14ac:dyDescent="0.25">
      <c r="A98" s="41" t="str">
        <f t="shared" si="3"/>
        <v xml:space="preserve">  </v>
      </c>
      <c r="B98" s="39"/>
      <c r="C98" s="40"/>
      <c r="D98" s="40"/>
      <c r="E98" s="40"/>
      <c r="F98" s="40"/>
      <c r="G98" s="40"/>
      <c r="H98" s="40"/>
      <c r="I98" s="40"/>
      <c r="J98" s="40"/>
      <c r="K98" s="29">
        <f t="shared" si="5"/>
        <v>0</v>
      </c>
      <c r="L98" s="23">
        <f t="shared" si="4"/>
        <v>0</v>
      </c>
    </row>
    <row r="99" spans="1:12" x14ac:dyDescent="0.25">
      <c r="A99" s="41" t="str">
        <f t="shared" si="3"/>
        <v xml:space="preserve">  </v>
      </c>
      <c r="B99" s="39"/>
      <c r="C99" s="40"/>
      <c r="D99" s="40"/>
      <c r="E99" s="40"/>
      <c r="F99" s="40"/>
      <c r="G99" s="40"/>
      <c r="H99" s="40"/>
      <c r="I99" s="40"/>
      <c r="J99" s="40"/>
      <c r="K99" s="29">
        <f t="shared" si="5"/>
        <v>0</v>
      </c>
      <c r="L99" s="23">
        <f t="shared" si="4"/>
        <v>0</v>
      </c>
    </row>
    <row r="100" spans="1:12" x14ac:dyDescent="0.25">
      <c r="A100" s="41" t="str">
        <f t="shared" si="3"/>
        <v xml:space="preserve">  </v>
      </c>
      <c r="B100" s="39"/>
      <c r="C100" s="40"/>
      <c r="D100" s="40"/>
      <c r="E100" s="40"/>
      <c r="F100" s="40"/>
      <c r="G100" s="40"/>
      <c r="H100" s="40"/>
      <c r="I100" s="40"/>
      <c r="J100" s="40"/>
      <c r="K100" s="29">
        <f t="shared" si="5"/>
        <v>0</v>
      </c>
      <c r="L100" s="23">
        <f t="shared" si="4"/>
        <v>0</v>
      </c>
    </row>
    <row r="101" spans="1:12" x14ac:dyDescent="0.25">
      <c r="A101" s="41" t="str">
        <f t="shared" si="3"/>
        <v xml:space="preserve">  </v>
      </c>
      <c r="B101" s="39"/>
      <c r="C101" s="40"/>
      <c r="D101" s="40"/>
      <c r="E101" s="40"/>
      <c r="F101" s="40"/>
      <c r="G101" s="40"/>
      <c r="H101" s="40"/>
      <c r="I101" s="40"/>
      <c r="J101" s="40"/>
      <c r="K101" s="29">
        <f t="shared" si="5"/>
        <v>0</v>
      </c>
      <c r="L101" s="23">
        <f t="shared" si="4"/>
        <v>0</v>
      </c>
    </row>
    <row r="102" spans="1:12" x14ac:dyDescent="0.25">
      <c r="A102" s="41" t="str">
        <f t="shared" si="3"/>
        <v xml:space="preserve">  </v>
      </c>
      <c r="B102" s="39"/>
      <c r="C102" s="40"/>
      <c r="D102" s="40"/>
      <c r="E102" s="40"/>
      <c r="F102" s="40"/>
      <c r="G102" s="40"/>
      <c r="H102" s="40"/>
      <c r="I102" s="40"/>
      <c r="J102" s="40"/>
      <c r="K102" s="29">
        <f t="shared" si="5"/>
        <v>0</v>
      </c>
      <c r="L102" s="23">
        <f t="shared" si="4"/>
        <v>0</v>
      </c>
    </row>
    <row r="103" spans="1:12" x14ac:dyDescent="0.25">
      <c r="A103" s="41" t="str">
        <f t="shared" si="3"/>
        <v xml:space="preserve">  </v>
      </c>
      <c r="B103" s="39"/>
      <c r="C103" s="40"/>
      <c r="D103" s="40"/>
      <c r="E103" s="40"/>
      <c r="F103" s="40"/>
      <c r="G103" s="40"/>
      <c r="H103" s="40"/>
      <c r="I103" s="40"/>
      <c r="J103" s="40"/>
      <c r="K103" s="29">
        <f t="shared" si="5"/>
        <v>0</v>
      </c>
      <c r="L103" s="23">
        <f t="shared" si="4"/>
        <v>0</v>
      </c>
    </row>
    <row r="104" spans="1:12" x14ac:dyDescent="0.25">
      <c r="A104" s="41" t="str">
        <f t="shared" si="3"/>
        <v xml:space="preserve">  </v>
      </c>
      <c r="B104" s="39"/>
      <c r="C104" s="40"/>
      <c r="D104" s="40"/>
      <c r="E104" s="40"/>
      <c r="F104" s="40"/>
      <c r="G104" s="40"/>
      <c r="H104" s="40"/>
      <c r="I104" s="40"/>
      <c r="J104" s="40"/>
      <c r="K104" s="29">
        <f t="shared" si="5"/>
        <v>0</v>
      </c>
      <c r="L104" s="23">
        <f t="shared" si="4"/>
        <v>0</v>
      </c>
    </row>
    <row r="105" spans="1:12" x14ac:dyDescent="0.25">
      <c r="A105" s="41" t="str">
        <f t="shared" si="3"/>
        <v xml:space="preserve">  </v>
      </c>
      <c r="B105" s="39"/>
      <c r="C105" s="40"/>
      <c r="D105" s="40"/>
      <c r="E105" s="40"/>
      <c r="F105" s="40"/>
      <c r="G105" s="40"/>
      <c r="H105" s="40"/>
      <c r="I105" s="40"/>
      <c r="J105" s="40"/>
      <c r="K105" s="29">
        <f t="shared" si="5"/>
        <v>0</v>
      </c>
      <c r="L105" s="23">
        <f t="shared" si="4"/>
        <v>0</v>
      </c>
    </row>
    <row r="106" spans="1:12" x14ac:dyDescent="0.25">
      <c r="A106" s="41" t="str">
        <f t="shared" si="3"/>
        <v xml:space="preserve">  </v>
      </c>
      <c r="B106" s="39"/>
      <c r="C106" s="40"/>
      <c r="D106" s="40"/>
      <c r="E106" s="40"/>
      <c r="F106" s="40"/>
      <c r="G106" s="40"/>
      <c r="H106" s="40"/>
      <c r="I106" s="40"/>
      <c r="J106" s="40"/>
      <c r="K106" s="29">
        <f t="shared" si="5"/>
        <v>0</v>
      </c>
      <c r="L106" s="23">
        <f t="shared" si="4"/>
        <v>0</v>
      </c>
    </row>
    <row r="107" spans="1:12" x14ac:dyDescent="0.25">
      <c r="A107" s="41" t="str">
        <f t="shared" si="3"/>
        <v xml:space="preserve">  </v>
      </c>
      <c r="B107" s="39"/>
      <c r="C107" s="40"/>
      <c r="D107" s="40"/>
      <c r="E107" s="40"/>
      <c r="F107" s="40"/>
      <c r="G107" s="40"/>
      <c r="H107" s="40"/>
      <c r="I107" s="40"/>
      <c r="J107" s="40"/>
      <c r="K107" s="29">
        <f t="shared" si="5"/>
        <v>0</v>
      </c>
      <c r="L107" s="23">
        <f t="shared" si="4"/>
        <v>0</v>
      </c>
    </row>
    <row r="108" spans="1:12" x14ac:dyDescent="0.25">
      <c r="A108" s="41" t="str">
        <f t="shared" si="3"/>
        <v xml:space="preserve">  </v>
      </c>
      <c r="B108" s="39"/>
      <c r="C108" s="40"/>
      <c r="D108" s="40"/>
      <c r="E108" s="40"/>
      <c r="F108" s="40"/>
      <c r="G108" s="40"/>
      <c r="H108" s="40"/>
      <c r="I108" s="40"/>
      <c r="J108" s="40"/>
      <c r="K108" s="29">
        <f t="shared" si="5"/>
        <v>0</v>
      </c>
      <c r="L108" s="23">
        <f t="shared" si="4"/>
        <v>0</v>
      </c>
    </row>
    <row r="109" spans="1:12" x14ac:dyDescent="0.25">
      <c r="A109" s="41" t="str">
        <f t="shared" si="3"/>
        <v xml:space="preserve">  </v>
      </c>
      <c r="B109" s="39"/>
      <c r="C109" s="40"/>
      <c r="D109" s="40"/>
      <c r="E109" s="40"/>
      <c r="F109" s="40"/>
      <c r="G109" s="40"/>
      <c r="H109" s="40"/>
      <c r="I109" s="40"/>
      <c r="J109" s="40"/>
      <c r="K109" s="29">
        <f t="shared" si="5"/>
        <v>0</v>
      </c>
      <c r="L109" s="23">
        <f t="shared" si="4"/>
        <v>0</v>
      </c>
    </row>
    <row r="110" spans="1:12" x14ac:dyDescent="0.25">
      <c r="A110" s="41" t="str">
        <f t="shared" si="3"/>
        <v xml:space="preserve">  </v>
      </c>
      <c r="B110" s="39"/>
      <c r="C110" s="40"/>
      <c r="D110" s="40"/>
      <c r="E110" s="40"/>
      <c r="F110" s="40"/>
      <c r="G110" s="40"/>
      <c r="H110" s="40"/>
      <c r="I110" s="40"/>
      <c r="J110" s="40"/>
      <c r="K110" s="29">
        <f t="shared" si="5"/>
        <v>0</v>
      </c>
      <c r="L110" s="23">
        <f t="shared" si="4"/>
        <v>0</v>
      </c>
    </row>
    <row r="111" spans="1:12" x14ac:dyDescent="0.25">
      <c r="A111" s="41" t="str">
        <f t="shared" si="3"/>
        <v xml:space="preserve">  </v>
      </c>
      <c r="B111" s="39"/>
      <c r="C111" s="40"/>
      <c r="D111" s="40"/>
      <c r="E111" s="40"/>
      <c r="F111" s="40"/>
      <c r="G111" s="40"/>
      <c r="H111" s="40"/>
      <c r="I111" s="40"/>
      <c r="J111" s="40"/>
      <c r="K111" s="29">
        <f t="shared" si="5"/>
        <v>0</v>
      </c>
      <c r="L111" s="23">
        <f t="shared" si="4"/>
        <v>0</v>
      </c>
    </row>
    <row r="112" spans="1:12" x14ac:dyDescent="0.25">
      <c r="A112" s="41" t="str">
        <f t="shared" si="3"/>
        <v xml:space="preserve">  </v>
      </c>
      <c r="B112" s="39"/>
      <c r="C112" s="40"/>
      <c r="D112" s="40"/>
      <c r="E112" s="40"/>
      <c r="F112" s="40"/>
      <c r="G112" s="40"/>
      <c r="H112" s="40"/>
      <c r="I112" s="40"/>
      <c r="J112" s="40"/>
      <c r="K112" s="29">
        <f t="shared" si="5"/>
        <v>0</v>
      </c>
      <c r="L112" s="23">
        <f t="shared" si="4"/>
        <v>0</v>
      </c>
    </row>
    <row r="113" spans="1:12" x14ac:dyDescent="0.25">
      <c r="A113" s="41" t="str">
        <f t="shared" si="3"/>
        <v xml:space="preserve">  </v>
      </c>
      <c r="B113" s="39"/>
      <c r="C113" s="40"/>
      <c r="D113" s="40"/>
      <c r="E113" s="40"/>
      <c r="F113" s="40"/>
      <c r="G113" s="40"/>
      <c r="H113" s="40"/>
      <c r="I113" s="40"/>
      <c r="J113" s="40"/>
      <c r="K113" s="29">
        <f t="shared" si="5"/>
        <v>0</v>
      </c>
      <c r="L113" s="23">
        <f t="shared" si="4"/>
        <v>0</v>
      </c>
    </row>
    <row r="114" spans="1:12" x14ac:dyDescent="0.25">
      <c r="A114" s="41" t="str">
        <f t="shared" si="3"/>
        <v xml:space="preserve">  </v>
      </c>
      <c r="B114" s="39"/>
      <c r="C114" s="40"/>
      <c r="D114" s="40"/>
      <c r="E114" s="40"/>
      <c r="F114" s="40"/>
      <c r="G114" s="40"/>
      <c r="H114" s="40"/>
      <c r="I114" s="40"/>
      <c r="J114" s="40"/>
      <c r="K114" s="29">
        <f t="shared" si="5"/>
        <v>0</v>
      </c>
      <c r="L114" s="23">
        <f t="shared" si="4"/>
        <v>0</v>
      </c>
    </row>
    <row r="115" spans="1:12" x14ac:dyDescent="0.25">
      <c r="A115" s="41" t="str">
        <f t="shared" si="3"/>
        <v xml:space="preserve">  </v>
      </c>
      <c r="B115" s="39"/>
      <c r="C115" s="40"/>
      <c r="D115" s="40"/>
      <c r="E115" s="40"/>
      <c r="F115" s="40"/>
      <c r="G115" s="40"/>
      <c r="H115" s="40"/>
      <c r="I115" s="40"/>
      <c r="J115" s="40"/>
      <c r="K115" s="29">
        <f t="shared" si="5"/>
        <v>0</v>
      </c>
      <c r="L115" s="23">
        <f t="shared" si="4"/>
        <v>0</v>
      </c>
    </row>
    <row r="116" spans="1:12" x14ac:dyDescent="0.25">
      <c r="A116" s="41" t="str">
        <f t="shared" si="3"/>
        <v xml:space="preserve">  </v>
      </c>
      <c r="B116" s="39"/>
      <c r="C116" s="40"/>
      <c r="D116" s="40"/>
      <c r="E116" s="40"/>
      <c r="F116" s="40"/>
      <c r="G116" s="40"/>
      <c r="H116" s="40"/>
      <c r="I116" s="40"/>
      <c r="J116" s="40"/>
      <c r="K116" s="29">
        <f t="shared" si="5"/>
        <v>0</v>
      </c>
      <c r="L116" s="23">
        <f t="shared" si="4"/>
        <v>0</v>
      </c>
    </row>
    <row r="117" spans="1:12" x14ac:dyDescent="0.25">
      <c r="A117" s="41" t="str">
        <f t="shared" si="3"/>
        <v xml:space="preserve">  </v>
      </c>
      <c r="B117" s="39"/>
      <c r="C117" s="40"/>
      <c r="D117" s="40"/>
      <c r="E117" s="40"/>
      <c r="F117" s="40"/>
      <c r="G117" s="40"/>
      <c r="H117" s="40"/>
      <c r="I117" s="40"/>
      <c r="J117" s="40"/>
      <c r="K117" s="29">
        <f t="shared" si="5"/>
        <v>0</v>
      </c>
      <c r="L117" s="23">
        <f t="shared" si="4"/>
        <v>0</v>
      </c>
    </row>
    <row r="118" spans="1:12" x14ac:dyDescent="0.25">
      <c r="A118" s="41" t="str">
        <f t="shared" si="3"/>
        <v xml:space="preserve">  </v>
      </c>
      <c r="B118" s="39"/>
      <c r="C118" s="40"/>
      <c r="D118" s="40"/>
      <c r="E118" s="40"/>
      <c r="F118" s="40"/>
      <c r="G118" s="40"/>
      <c r="H118" s="40"/>
      <c r="I118" s="40"/>
      <c r="J118" s="40"/>
      <c r="K118" s="29">
        <f t="shared" si="5"/>
        <v>0</v>
      </c>
      <c r="L118" s="23">
        <f t="shared" si="4"/>
        <v>0</v>
      </c>
    </row>
    <row r="119" spans="1:12" x14ac:dyDescent="0.25">
      <c r="A119" s="41" t="str">
        <f t="shared" si="3"/>
        <v xml:space="preserve">  </v>
      </c>
      <c r="B119" s="39"/>
      <c r="C119" s="40"/>
      <c r="D119" s="40"/>
      <c r="E119" s="40"/>
      <c r="F119" s="40"/>
      <c r="G119" s="40"/>
      <c r="H119" s="40"/>
      <c r="I119" s="40"/>
      <c r="J119" s="40"/>
      <c r="K119" s="29">
        <f t="shared" si="5"/>
        <v>0</v>
      </c>
      <c r="L119" s="23">
        <f t="shared" si="4"/>
        <v>0</v>
      </c>
    </row>
    <row r="120" spans="1:12" x14ac:dyDescent="0.25">
      <c r="A120" s="41" t="str">
        <f t="shared" si="3"/>
        <v xml:space="preserve">  </v>
      </c>
      <c r="B120" s="39"/>
      <c r="C120" s="40"/>
      <c r="D120" s="40"/>
      <c r="E120" s="40"/>
      <c r="F120" s="40"/>
      <c r="G120" s="40"/>
      <c r="H120" s="40"/>
      <c r="I120" s="40"/>
      <c r="J120" s="40"/>
      <c r="K120" s="29">
        <f t="shared" si="5"/>
        <v>0</v>
      </c>
      <c r="L120" s="23">
        <f t="shared" si="4"/>
        <v>0</v>
      </c>
    </row>
    <row r="121" spans="1:12" x14ac:dyDescent="0.25">
      <c r="A121" s="41" t="str">
        <f t="shared" si="3"/>
        <v xml:space="preserve">  </v>
      </c>
      <c r="B121" s="39"/>
      <c r="C121" s="40"/>
      <c r="D121" s="40"/>
      <c r="E121" s="40"/>
      <c r="F121" s="40"/>
      <c r="G121" s="40"/>
      <c r="H121" s="40"/>
      <c r="I121" s="40"/>
      <c r="J121" s="40"/>
      <c r="K121" s="29">
        <f t="shared" si="5"/>
        <v>0</v>
      </c>
      <c r="L121" s="23">
        <f t="shared" si="4"/>
        <v>0</v>
      </c>
    </row>
    <row r="122" spans="1:12" x14ac:dyDescent="0.25">
      <c r="A122" s="41" t="str">
        <f t="shared" si="3"/>
        <v xml:space="preserve">  </v>
      </c>
      <c r="B122" s="39"/>
      <c r="C122" s="40"/>
      <c r="D122" s="40"/>
      <c r="E122" s="40"/>
      <c r="F122" s="40"/>
      <c r="G122" s="40"/>
      <c r="H122" s="40"/>
      <c r="I122" s="40"/>
      <c r="J122" s="40"/>
      <c r="K122" s="29">
        <f t="shared" si="5"/>
        <v>0</v>
      </c>
      <c r="L122" s="23">
        <f t="shared" si="4"/>
        <v>0</v>
      </c>
    </row>
    <row r="123" spans="1:12" x14ac:dyDescent="0.25">
      <c r="A123" s="41" t="str">
        <f t="shared" si="3"/>
        <v xml:space="preserve">  </v>
      </c>
      <c r="B123" s="39"/>
      <c r="C123" s="40"/>
      <c r="D123" s="40"/>
      <c r="E123" s="40"/>
      <c r="F123" s="40"/>
      <c r="G123" s="40"/>
      <c r="H123" s="40"/>
      <c r="I123" s="40"/>
      <c r="J123" s="40"/>
      <c r="K123" s="29">
        <f t="shared" si="5"/>
        <v>0</v>
      </c>
      <c r="L123" s="23">
        <f t="shared" si="4"/>
        <v>0</v>
      </c>
    </row>
    <row r="124" spans="1:12" x14ac:dyDescent="0.25">
      <c r="A124" s="41" t="str">
        <f t="shared" si="3"/>
        <v xml:space="preserve">  </v>
      </c>
      <c r="B124" s="39"/>
      <c r="C124" s="40"/>
      <c r="D124" s="40"/>
      <c r="E124" s="40"/>
      <c r="F124" s="40"/>
      <c r="G124" s="40"/>
      <c r="H124" s="40"/>
      <c r="I124" s="40"/>
      <c r="J124" s="40"/>
      <c r="K124" s="29">
        <f t="shared" si="5"/>
        <v>0</v>
      </c>
      <c r="L124" s="23">
        <f t="shared" si="4"/>
        <v>0</v>
      </c>
    </row>
    <row r="125" spans="1:12" x14ac:dyDescent="0.25">
      <c r="A125" s="41" t="str">
        <f t="shared" si="3"/>
        <v xml:space="preserve">  </v>
      </c>
      <c r="B125" s="39"/>
      <c r="C125" s="40"/>
      <c r="D125" s="40"/>
      <c r="E125" s="40"/>
      <c r="F125" s="40"/>
      <c r="G125" s="40"/>
      <c r="H125" s="40"/>
      <c r="I125" s="40"/>
      <c r="J125" s="40"/>
      <c r="K125" s="29">
        <f t="shared" si="5"/>
        <v>0</v>
      </c>
      <c r="L125" s="23">
        <f t="shared" si="4"/>
        <v>0</v>
      </c>
    </row>
    <row r="126" spans="1:12" x14ac:dyDescent="0.25">
      <c r="A126" s="41" t="str">
        <f t="shared" si="3"/>
        <v xml:space="preserve">  </v>
      </c>
      <c r="B126" s="39"/>
      <c r="C126" s="40"/>
      <c r="D126" s="40"/>
      <c r="E126" s="40"/>
      <c r="F126" s="40"/>
      <c r="G126" s="40"/>
      <c r="H126" s="40"/>
      <c r="I126" s="40"/>
      <c r="J126" s="40"/>
      <c r="K126" s="29">
        <f t="shared" si="5"/>
        <v>0</v>
      </c>
      <c r="L126" s="23">
        <f t="shared" si="4"/>
        <v>0</v>
      </c>
    </row>
    <row r="127" spans="1:12" x14ac:dyDescent="0.25">
      <c r="A127" s="41" t="str">
        <f t="shared" si="3"/>
        <v xml:space="preserve">  </v>
      </c>
      <c r="B127" s="39"/>
      <c r="C127" s="40"/>
      <c r="D127" s="40"/>
      <c r="E127" s="40"/>
      <c r="F127" s="40"/>
      <c r="G127" s="40"/>
      <c r="H127" s="40"/>
      <c r="I127" s="40"/>
      <c r="J127" s="40"/>
      <c r="K127" s="29">
        <f t="shared" si="5"/>
        <v>0</v>
      </c>
      <c r="L127" s="23">
        <f t="shared" si="4"/>
        <v>0</v>
      </c>
    </row>
    <row r="128" spans="1:12" x14ac:dyDescent="0.25">
      <c r="A128" s="41" t="str">
        <f t="shared" ref="A128:A150" si="6">CONCATENATE(D128," ",C128," ",B128)</f>
        <v xml:space="preserve">  </v>
      </c>
      <c r="B128" s="39"/>
      <c r="C128" s="40"/>
      <c r="D128" s="40"/>
      <c r="E128" s="40"/>
      <c r="F128" s="40"/>
      <c r="G128" s="40"/>
      <c r="H128" s="40"/>
      <c r="I128" s="40"/>
      <c r="J128" s="40"/>
      <c r="K128" s="29">
        <f t="shared" ref="K128:K150" si="7">ROUND(8.33*(COUNTIF(E128:J128,"Satisfaisant")*2+COUNTIF(E128:J128,"Fragile")),0)</f>
        <v>0</v>
      </c>
      <c r="L128" s="23">
        <f t="shared" ref="L128:L150" si="8">COUNTIF(E128:K128,"Fragile")+COUNTIF(E128:I128,"À besoins")</f>
        <v>0</v>
      </c>
    </row>
    <row r="129" spans="1:12" x14ac:dyDescent="0.25">
      <c r="A129" s="41" t="str">
        <f t="shared" si="6"/>
        <v xml:space="preserve">  </v>
      </c>
      <c r="B129" s="39"/>
      <c r="C129" s="40"/>
      <c r="D129" s="40"/>
      <c r="E129" s="40"/>
      <c r="F129" s="40"/>
      <c r="G129" s="40"/>
      <c r="H129" s="40"/>
      <c r="I129" s="40"/>
      <c r="J129" s="40"/>
      <c r="K129" s="29">
        <f t="shared" si="7"/>
        <v>0</v>
      </c>
      <c r="L129" s="23">
        <f t="shared" si="8"/>
        <v>0</v>
      </c>
    </row>
    <row r="130" spans="1:12" x14ac:dyDescent="0.25">
      <c r="A130" s="41" t="str">
        <f t="shared" si="6"/>
        <v xml:space="preserve">  </v>
      </c>
      <c r="B130" s="39"/>
      <c r="C130" s="40"/>
      <c r="D130" s="40"/>
      <c r="E130" s="40"/>
      <c r="F130" s="40"/>
      <c r="G130" s="40"/>
      <c r="H130" s="40"/>
      <c r="I130" s="40"/>
      <c r="J130" s="40"/>
      <c r="K130" s="29">
        <f t="shared" si="7"/>
        <v>0</v>
      </c>
      <c r="L130" s="23">
        <f t="shared" si="8"/>
        <v>0</v>
      </c>
    </row>
    <row r="131" spans="1:12" x14ac:dyDescent="0.25">
      <c r="A131" s="41" t="str">
        <f t="shared" si="6"/>
        <v xml:space="preserve">  </v>
      </c>
      <c r="B131" s="39"/>
      <c r="C131" s="40"/>
      <c r="D131" s="40"/>
      <c r="E131" s="40"/>
      <c r="F131" s="40"/>
      <c r="G131" s="40"/>
      <c r="H131" s="40"/>
      <c r="I131" s="40"/>
      <c r="J131" s="40"/>
      <c r="K131" s="29">
        <f t="shared" si="7"/>
        <v>0</v>
      </c>
      <c r="L131" s="23">
        <f t="shared" si="8"/>
        <v>0</v>
      </c>
    </row>
    <row r="132" spans="1:12" x14ac:dyDescent="0.25">
      <c r="A132" s="41" t="str">
        <f t="shared" si="6"/>
        <v xml:space="preserve">  </v>
      </c>
      <c r="B132" s="39"/>
      <c r="C132" s="40"/>
      <c r="D132" s="40"/>
      <c r="E132" s="40"/>
      <c r="F132" s="40"/>
      <c r="G132" s="40"/>
      <c r="H132" s="40"/>
      <c r="I132" s="40"/>
      <c r="J132" s="40"/>
      <c r="K132" s="29">
        <f t="shared" si="7"/>
        <v>0</v>
      </c>
      <c r="L132" s="23">
        <f t="shared" si="8"/>
        <v>0</v>
      </c>
    </row>
    <row r="133" spans="1:12" x14ac:dyDescent="0.25">
      <c r="A133" s="41" t="str">
        <f t="shared" si="6"/>
        <v xml:space="preserve">  </v>
      </c>
      <c r="B133" s="39"/>
      <c r="C133" s="40"/>
      <c r="D133" s="40"/>
      <c r="E133" s="40"/>
      <c r="F133" s="40"/>
      <c r="G133" s="40"/>
      <c r="H133" s="40"/>
      <c r="I133" s="40"/>
      <c r="J133" s="40"/>
      <c r="K133" s="29">
        <f t="shared" si="7"/>
        <v>0</v>
      </c>
      <c r="L133" s="23">
        <f t="shared" si="8"/>
        <v>0</v>
      </c>
    </row>
    <row r="134" spans="1:12" x14ac:dyDescent="0.25">
      <c r="A134" s="41" t="str">
        <f t="shared" si="6"/>
        <v xml:space="preserve">  </v>
      </c>
      <c r="B134" s="39"/>
      <c r="C134" s="40"/>
      <c r="D134" s="40"/>
      <c r="E134" s="40"/>
      <c r="F134" s="40"/>
      <c r="G134" s="40"/>
      <c r="H134" s="40"/>
      <c r="I134" s="40"/>
      <c r="J134" s="40"/>
      <c r="K134" s="29">
        <f t="shared" si="7"/>
        <v>0</v>
      </c>
      <c r="L134" s="23">
        <f t="shared" si="8"/>
        <v>0</v>
      </c>
    </row>
    <row r="135" spans="1:12" x14ac:dyDescent="0.25">
      <c r="A135" s="41" t="str">
        <f t="shared" si="6"/>
        <v xml:space="preserve">  </v>
      </c>
      <c r="B135" s="39"/>
      <c r="C135" s="40"/>
      <c r="D135" s="40"/>
      <c r="E135" s="40"/>
      <c r="F135" s="40"/>
      <c r="G135" s="40"/>
      <c r="H135" s="40"/>
      <c r="I135" s="40"/>
      <c r="J135" s="40"/>
      <c r="K135" s="29">
        <f t="shared" si="7"/>
        <v>0</v>
      </c>
      <c r="L135" s="23">
        <f t="shared" si="8"/>
        <v>0</v>
      </c>
    </row>
    <row r="136" spans="1:12" x14ac:dyDescent="0.25">
      <c r="A136" s="41" t="str">
        <f t="shared" si="6"/>
        <v xml:space="preserve">  </v>
      </c>
      <c r="B136" s="39"/>
      <c r="C136" s="40"/>
      <c r="D136" s="40"/>
      <c r="E136" s="40"/>
      <c r="F136" s="40"/>
      <c r="G136" s="40"/>
      <c r="H136" s="40"/>
      <c r="I136" s="40"/>
      <c r="J136" s="40"/>
      <c r="K136" s="29">
        <f t="shared" si="7"/>
        <v>0</v>
      </c>
      <c r="L136" s="23">
        <f t="shared" si="8"/>
        <v>0</v>
      </c>
    </row>
    <row r="137" spans="1:12" x14ac:dyDescent="0.25">
      <c r="A137" s="41" t="str">
        <f t="shared" si="6"/>
        <v xml:space="preserve">  </v>
      </c>
      <c r="B137" s="39"/>
      <c r="C137" s="40"/>
      <c r="D137" s="40"/>
      <c r="E137" s="40"/>
      <c r="F137" s="40"/>
      <c r="G137" s="40"/>
      <c r="H137" s="40"/>
      <c r="I137" s="40"/>
      <c r="J137" s="40"/>
      <c r="K137" s="29">
        <f t="shared" si="7"/>
        <v>0</v>
      </c>
      <c r="L137" s="23">
        <f t="shared" si="8"/>
        <v>0</v>
      </c>
    </row>
    <row r="138" spans="1:12" x14ac:dyDescent="0.25">
      <c r="A138" s="41" t="str">
        <f t="shared" si="6"/>
        <v xml:space="preserve">  </v>
      </c>
      <c r="B138" s="39"/>
      <c r="C138" s="40"/>
      <c r="D138" s="40"/>
      <c r="E138" s="40"/>
      <c r="F138" s="40"/>
      <c r="G138" s="40"/>
      <c r="H138" s="40"/>
      <c r="I138" s="40"/>
      <c r="J138" s="40"/>
      <c r="K138" s="29">
        <f t="shared" si="7"/>
        <v>0</v>
      </c>
      <c r="L138" s="23">
        <f t="shared" si="8"/>
        <v>0</v>
      </c>
    </row>
    <row r="139" spans="1:12" x14ac:dyDescent="0.25">
      <c r="A139" s="41" t="str">
        <f t="shared" si="6"/>
        <v xml:space="preserve">  </v>
      </c>
      <c r="B139" s="39"/>
      <c r="C139" s="40"/>
      <c r="D139" s="40"/>
      <c r="E139" s="40"/>
      <c r="F139" s="40"/>
      <c r="G139" s="40"/>
      <c r="H139" s="40"/>
      <c r="I139" s="40"/>
      <c r="J139" s="40"/>
      <c r="K139" s="29">
        <f t="shared" si="7"/>
        <v>0</v>
      </c>
      <c r="L139" s="23">
        <f t="shared" si="8"/>
        <v>0</v>
      </c>
    </row>
    <row r="140" spans="1:12" x14ac:dyDescent="0.25">
      <c r="A140" s="41" t="str">
        <f t="shared" si="6"/>
        <v xml:space="preserve">  </v>
      </c>
      <c r="B140" s="39"/>
      <c r="C140" s="40"/>
      <c r="D140" s="40"/>
      <c r="E140" s="40"/>
      <c r="F140" s="40"/>
      <c r="G140" s="40"/>
      <c r="H140" s="40"/>
      <c r="I140" s="40"/>
      <c r="J140" s="40"/>
      <c r="K140" s="29">
        <f t="shared" si="7"/>
        <v>0</v>
      </c>
      <c r="L140" s="23">
        <f t="shared" si="8"/>
        <v>0</v>
      </c>
    </row>
    <row r="141" spans="1:12" x14ac:dyDescent="0.25">
      <c r="A141" s="41" t="str">
        <f t="shared" si="6"/>
        <v xml:space="preserve">  </v>
      </c>
      <c r="B141" s="39"/>
      <c r="C141" s="40"/>
      <c r="D141" s="40"/>
      <c r="E141" s="40"/>
      <c r="F141" s="40"/>
      <c r="G141" s="40"/>
      <c r="H141" s="40"/>
      <c r="I141" s="40"/>
      <c r="J141" s="40"/>
      <c r="K141" s="29">
        <f t="shared" si="7"/>
        <v>0</v>
      </c>
      <c r="L141" s="23">
        <f t="shared" si="8"/>
        <v>0</v>
      </c>
    </row>
    <row r="142" spans="1:12" x14ac:dyDescent="0.25">
      <c r="A142" s="41" t="str">
        <f t="shared" si="6"/>
        <v xml:space="preserve">  </v>
      </c>
      <c r="B142" s="39"/>
      <c r="C142" s="40"/>
      <c r="D142" s="40"/>
      <c r="E142" s="40"/>
      <c r="F142" s="40"/>
      <c r="G142" s="40"/>
      <c r="H142" s="40"/>
      <c r="I142" s="40"/>
      <c r="J142" s="40"/>
      <c r="K142" s="29">
        <f t="shared" si="7"/>
        <v>0</v>
      </c>
      <c r="L142" s="23">
        <f t="shared" si="8"/>
        <v>0</v>
      </c>
    </row>
    <row r="143" spans="1:12" x14ac:dyDescent="0.25">
      <c r="A143" s="41" t="str">
        <f t="shared" si="6"/>
        <v xml:space="preserve">  </v>
      </c>
      <c r="B143" s="39"/>
      <c r="C143" s="40"/>
      <c r="D143" s="40"/>
      <c r="E143" s="40"/>
      <c r="F143" s="40"/>
      <c r="G143" s="40"/>
      <c r="H143" s="40"/>
      <c r="I143" s="40"/>
      <c r="J143" s="40"/>
      <c r="K143" s="29">
        <f t="shared" si="7"/>
        <v>0</v>
      </c>
      <c r="L143" s="23">
        <f t="shared" si="8"/>
        <v>0</v>
      </c>
    </row>
    <row r="144" spans="1:12" x14ac:dyDescent="0.25">
      <c r="A144" s="41" t="str">
        <f t="shared" si="6"/>
        <v xml:space="preserve">  </v>
      </c>
      <c r="B144" s="39"/>
      <c r="C144" s="40"/>
      <c r="D144" s="40"/>
      <c r="E144" s="40"/>
      <c r="F144" s="40"/>
      <c r="G144" s="40"/>
      <c r="H144" s="40"/>
      <c r="I144" s="40"/>
      <c r="J144" s="40"/>
      <c r="K144" s="29">
        <f t="shared" si="7"/>
        <v>0</v>
      </c>
      <c r="L144" s="23">
        <f t="shared" si="8"/>
        <v>0</v>
      </c>
    </row>
    <row r="145" spans="1:12" x14ac:dyDescent="0.25">
      <c r="A145" s="41" t="str">
        <f t="shared" si="6"/>
        <v xml:space="preserve">  </v>
      </c>
      <c r="B145" s="39"/>
      <c r="C145" s="40"/>
      <c r="D145" s="40"/>
      <c r="E145" s="40"/>
      <c r="F145" s="40"/>
      <c r="G145" s="40"/>
      <c r="H145" s="40"/>
      <c r="I145" s="40"/>
      <c r="J145" s="40"/>
      <c r="K145" s="29">
        <f t="shared" si="7"/>
        <v>0</v>
      </c>
      <c r="L145" s="23">
        <f t="shared" si="8"/>
        <v>0</v>
      </c>
    </row>
    <row r="146" spans="1:12" x14ac:dyDescent="0.25">
      <c r="A146" s="41" t="str">
        <f t="shared" si="6"/>
        <v xml:space="preserve">  </v>
      </c>
      <c r="B146" s="39"/>
      <c r="C146" s="40"/>
      <c r="D146" s="40"/>
      <c r="E146" s="40"/>
      <c r="F146" s="40"/>
      <c r="G146" s="40"/>
      <c r="H146" s="40"/>
      <c r="I146" s="40"/>
      <c r="J146" s="40"/>
      <c r="K146" s="29">
        <f t="shared" si="7"/>
        <v>0</v>
      </c>
      <c r="L146" s="23">
        <f t="shared" si="8"/>
        <v>0</v>
      </c>
    </row>
    <row r="147" spans="1:12" x14ac:dyDescent="0.25">
      <c r="A147" s="41" t="str">
        <f t="shared" si="6"/>
        <v xml:space="preserve">  </v>
      </c>
      <c r="B147" s="39"/>
      <c r="C147" s="40"/>
      <c r="D147" s="40"/>
      <c r="E147" s="40"/>
      <c r="F147" s="40"/>
      <c r="G147" s="40"/>
      <c r="H147" s="40"/>
      <c r="I147" s="40"/>
      <c r="J147" s="40"/>
      <c r="K147" s="29">
        <f t="shared" si="7"/>
        <v>0</v>
      </c>
      <c r="L147" s="23">
        <f t="shared" si="8"/>
        <v>0</v>
      </c>
    </row>
    <row r="148" spans="1:12" x14ac:dyDescent="0.25">
      <c r="A148" s="41" t="str">
        <f t="shared" si="6"/>
        <v xml:space="preserve">  </v>
      </c>
      <c r="B148" s="39"/>
      <c r="C148" s="40"/>
      <c r="D148" s="40"/>
      <c r="E148" s="40"/>
      <c r="F148" s="40"/>
      <c r="G148" s="40"/>
      <c r="H148" s="40"/>
      <c r="I148" s="40"/>
      <c r="J148" s="40"/>
      <c r="K148" s="29">
        <f t="shared" si="7"/>
        <v>0</v>
      </c>
      <c r="L148" s="23">
        <f t="shared" si="8"/>
        <v>0</v>
      </c>
    </row>
    <row r="149" spans="1:12" x14ac:dyDescent="0.25">
      <c r="A149" s="41" t="str">
        <f t="shared" si="6"/>
        <v xml:space="preserve">  </v>
      </c>
      <c r="B149" s="39"/>
      <c r="C149" s="40"/>
      <c r="D149" s="40"/>
      <c r="E149" s="40"/>
      <c r="F149" s="40"/>
      <c r="G149" s="40"/>
      <c r="H149" s="40"/>
      <c r="I149" s="40"/>
      <c r="J149" s="40"/>
      <c r="K149" s="29">
        <f t="shared" si="7"/>
        <v>0</v>
      </c>
      <c r="L149" s="23">
        <f t="shared" si="8"/>
        <v>0</v>
      </c>
    </row>
    <row r="150" spans="1:12" x14ac:dyDescent="0.25">
      <c r="A150" s="41" t="str">
        <f t="shared" si="6"/>
        <v xml:space="preserve">  </v>
      </c>
      <c r="B150" s="39"/>
      <c r="C150" s="40"/>
      <c r="D150" s="40"/>
      <c r="E150" s="40"/>
      <c r="F150" s="40"/>
      <c r="G150" s="40"/>
      <c r="H150" s="40"/>
      <c r="I150" s="40"/>
      <c r="J150" s="40"/>
      <c r="K150" s="29">
        <f t="shared" si="7"/>
        <v>0</v>
      </c>
      <c r="L150" s="23">
        <f t="shared" si="8"/>
        <v>0</v>
      </c>
    </row>
    <row r="151" spans="1:12" x14ac:dyDescent="0.25">
      <c r="A151" s="41"/>
    </row>
    <row r="152" spans="1:12" x14ac:dyDescent="0.25">
      <c r="A152" s="41"/>
    </row>
    <row r="153" spans="1:12" x14ac:dyDescent="0.25">
      <c r="A153" s="41"/>
    </row>
    <row r="154" spans="1:12" x14ac:dyDescent="0.25">
      <c r="A154" s="41"/>
    </row>
    <row r="155" spans="1:12" x14ac:dyDescent="0.25">
      <c r="A155" s="41"/>
    </row>
    <row r="156" spans="1:12" x14ac:dyDescent="0.25">
      <c r="A156" s="41"/>
    </row>
    <row r="157" spans="1:12" x14ac:dyDescent="0.25">
      <c r="A157" s="41"/>
    </row>
    <row r="158" spans="1:12" x14ac:dyDescent="0.25">
      <c r="A158" s="41"/>
    </row>
    <row r="159" spans="1:12" x14ac:dyDescent="0.25">
      <c r="A159" s="41"/>
    </row>
    <row r="160" spans="1:12" x14ac:dyDescent="0.25">
      <c r="A160" s="41"/>
    </row>
    <row r="161" spans="1:1" x14ac:dyDescent="0.25">
      <c r="A161" s="41"/>
    </row>
    <row r="162" spans="1:1" x14ac:dyDescent="0.25">
      <c r="A162" s="41"/>
    </row>
    <row r="163" spans="1:1" x14ac:dyDescent="0.25">
      <c r="A163" s="41"/>
    </row>
    <row r="164" spans="1:1" x14ac:dyDescent="0.25">
      <c r="A164" s="41"/>
    </row>
    <row r="165" spans="1:1" x14ac:dyDescent="0.25">
      <c r="A165" s="41"/>
    </row>
  </sheetData>
  <sheetProtection formatCells="0" formatColumns="0" formatRows="0" insertColumns="0" insertRows="0" insertHyperlinks="0" deleteColumns="0" deleteRows="0" sort="0" autoFilter="0" pivotTables="0"/>
  <phoneticPr fontId="8" type="noConversion"/>
  <conditionalFormatting sqref="C1:D1048576">
    <cfRule type="expression" dxfId="1" priority="3">
      <formula>$L1&gt;1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9"/>
  <sheetViews>
    <sheetView workbookViewId="0">
      <selection activeCell="D1" sqref="D1:H1"/>
    </sheetView>
  </sheetViews>
  <sheetFormatPr baseColWidth="10" defaultRowHeight="27.75" customHeight="1" x14ac:dyDescent="0.25"/>
  <cols>
    <col min="1" max="2" width="4.140625" customWidth="1"/>
    <col min="3" max="3" width="33.140625" customWidth="1"/>
    <col min="4" max="11" width="7.7109375" customWidth="1"/>
    <col min="12" max="12" width="2.85546875" customWidth="1"/>
  </cols>
  <sheetData>
    <row r="1" spans="1:11" ht="27.75" customHeight="1" x14ac:dyDescent="0.25">
      <c r="C1" s="11" t="s">
        <v>10</v>
      </c>
      <c r="D1" s="11"/>
      <c r="E1" s="11"/>
      <c r="F1" s="11"/>
      <c r="G1" s="11"/>
      <c r="H1" s="11"/>
      <c r="I1" s="11"/>
      <c r="J1" s="11"/>
      <c r="K1" s="15" t="s">
        <v>4</v>
      </c>
    </row>
    <row r="2" spans="1:11" ht="27.75" customHeight="1" x14ac:dyDescent="0.25">
      <c r="C2" s="16"/>
      <c r="D2" s="16"/>
      <c r="E2" s="16"/>
      <c r="F2" s="16"/>
      <c r="G2" s="16"/>
      <c r="H2" s="16"/>
      <c r="I2" s="16"/>
      <c r="J2" s="16"/>
      <c r="K2" s="16"/>
    </row>
    <row r="3" spans="1:11" ht="27.75" customHeight="1" x14ac:dyDescent="0.3">
      <c r="C3" s="12" t="s">
        <v>5</v>
      </c>
    </row>
    <row r="4" spans="1:11" ht="27.75" customHeight="1" x14ac:dyDescent="0.25">
      <c r="C4" s="5" t="s">
        <v>3</v>
      </c>
      <c r="D4" s="14" t="str">
        <f>IF(D1&lt;&gt;"",D1,"")</f>
        <v/>
      </c>
      <c r="E4" s="14" t="str">
        <f t="shared" ref="E4:J4" si="0">IF(E1&lt;&gt;"",E1,"")</f>
        <v/>
      </c>
      <c r="F4" s="14" t="str">
        <f t="shared" si="0"/>
        <v/>
      </c>
      <c r="G4" s="14" t="str">
        <f t="shared" si="0"/>
        <v/>
      </c>
      <c r="H4" s="14" t="str">
        <f t="shared" si="0"/>
        <v/>
      </c>
      <c r="I4" s="14" t="str">
        <f t="shared" si="0"/>
        <v/>
      </c>
      <c r="J4" s="14" t="str">
        <f t="shared" si="0"/>
        <v/>
      </c>
      <c r="K4" s="14" t="s">
        <v>4</v>
      </c>
    </row>
    <row r="5" spans="1:11" ht="27.75" customHeight="1" x14ac:dyDescent="0.25">
      <c r="A5" s="17">
        <v>75</v>
      </c>
      <c r="B5" s="17">
        <v>100</v>
      </c>
      <c r="C5" s="6" t="str">
        <f>CONCATENATE("[ ",A5," ; ",B5," ]")</f>
        <v>[ 75 ; 100 ]</v>
      </c>
      <c r="D5" s="1" t="str">
        <f>IF(D1&lt;&gt;"",(COUNTIFS(EVA4_Groupes_FRANCAIS!$B:$B,classes!D$1,EVA4_Groupes_FRANCAIS!$K:$K,"&lt;="&amp;$B5)-COUNTIFS(EVA4_Groupes_FRANCAIS!$B:$B,classes!D$1,EVA4_Groupes_FRANCAIS!$K:$K,"&lt;"&amp;$B6))/COUNTIF(EVA4_Groupes_FRANCAIS!$B:$B,classes!D$1),"")</f>
        <v/>
      </c>
      <c r="E5" s="1" t="str">
        <f>IF(E1&lt;&gt;"",(COUNTIFS(EVA4_Groupes_FRANCAIS!$B:$B,classes!E$1,EVA4_Groupes_FRANCAIS!$K:$K,"&lt;="&amp;$B5)-COUNTIFS(EVA4_Groupes_FRANCAIS!$B:$B,classes!E$1,EVA4_Groupes_FRANCAIS!$K:$K,"&lt;"&amp;$B6))/COUNTIF(EVA4_Groupes_FRANCAIS!$B:$B,classes!E$1),"")</f>
        <v/>
      </c>
      <c r="F5" s="1" t="str">
        <f>IF(F1&lt;&gt;"",(COUNTIFS(EVA4_Groupes_FRANCAIS!$B:$B,classes!F$1,EVA4_Groupes_FRANCAIS!$K:$K,"&lt;="&amp;$B5)-COUNTIFS(EVA4_Groupes_FRANCAIS!$B:$B,classes!F$1,EVA4_Groupes_FRANCAIS!$K:$K,"&lt;"&amp;$B6))/COUNTIF(EVA4_Groupes_FRANCAIS!$B:$B,classes!F$1),"")</f>
        <v/>
      </c>
      <c r="G5" s="1" t="str">
        <f>IF(G1&lt;&gt;"",(COUNTIFS(EVA4_Groupes_FRANCAIS!$B:$B,classes!G$1,EVA4_Groupes_FRANCAIS!$K:$K,"&lt;="&amp;$B5)-COUNTIFS(EVA4_Groupes_FRANCAIS!$B:$B,classes!G$1,EVA4_Groupes_FRANCAIS!$K:$K,"&lt;"&amp;$B6))/COUNTIF(EVA4_Groupes_FRANCAIS!$B:$B,classes!G$1),"")</f>
        <v/>
      </c>
      <c r="H5" s="1" t="str">
        <f>IF(H1&lt;&gt;"",(COUNTIFS(EVA4_Groupes_FRANCAIS!$B:$B,classes!H$1,EVA4_Groupes_FRANCAIS!$K:$K,"&lt;="&amp;$B5)-COUNTIFS(EVA4_Groupes_FRANCAIS!$B:$B,classes!H$1,EVA4_Groupes_FRANCAIS!$K:$K,"&lt;"&amp;$B6))/COUNTIF(EVA4_Groupes_FRANCAIS!$B:$B,classes!H$1),"")</f>
        <v/>
      </c>
      <c r="I5" s="1" t="str">
        <f>IF(I1&lt;&gt;"",(COUNTIFS(EVA4_Groupes_FRANCAIS!$B:$B,classes!I$1,EVA4_Groupes_FRANCAIS!$K:$K,"&lt;="&amp;$B5)-COUNTIFS(EVA4_Groupes_FRANCAIS!$B:$B,classes!I$1,EVA4_Groupes_FRANCAIS!$K:$K,"&lt;"&amp;$B6))/COUNTIF(EVA4_Groupes_FRANCAIS!$B:$B,classes!I$1),"")</f>
        <v/>
      </c>
      <c r="J5" s="1" t="str">
        <f>IF(J1&lt;&gt;"",(COUNTIFS(EVA4_Groupes_FRANCAIS!$B:$B,classes!J$1,EVA4_Groupes_FRANCAIS!$K:$K,"&lt;="&amp;$B5)-COUNTIFS(EVA4_Groupes_FRANCAIS!$B:$B,classes!J$1,EVA4_Groupes_FRANCAIS!$K:$K,"&lt;"&amp;$B6))/COUNTIF(EVA4_Groupes_FRANCAIS!$B:$B,classes!J$1),"")</f>
        <v/>
      </c>
      <c r="K5" s="1">
        <f>(COUNTIF(EVA4_Groupes_FRANCAIS!$K:$K,"&lt;="&amp;$B5)-COUNTIF(EVA4_Groupes_FRANCAIS!$K:$K,"&lt;"&amp;$B6))/COUNTIF(EVA4_Groupes_FRANCAIS!$K:$K,"&gt;=0")</f>
        <v>0</v>
      </c>
    </row>
    <row r="6" spans="1:11" ht="27.75" customHeight="1" x14ac:dyDescent="0.25">
      <c r="A6" s="17">
        <v>50</v>
      </c>
      <c r="B6" s="17">
        <v>75</v>
      </c>
      <c r="C6" s="7" t="str">
        <f>CONCATENATE("[ ",A6," ; ",B6," [")</f>
        <v>[ 50 ; 75 [</v>
      </c>
      <c r="D6" s="1" t="str">
        <f>IF(D1&lt;&gt;"",(COUNTIFS(EVA4_Groupes_FRANCAIS!$B:$B,classes!D$1,EVA4_Groupes_FRANCAIS!$K:$K,"&lt;"&amp;$B6)-COUNTIFS(EVA4_Groupes_FRANCAIS!$B:$B,classes!D$1,EVA4_Groupes_FRANCAIS!$K:$K,"&lt;"&amp;$B7))/COUNTIF(EVA4_Groupes_FRANCAIS!$B:$B,classes!D$1),"")</f>
        <v/>
      </c>
      <c r="E6" s="1" t="str">
        <f>IF(E1&lt;&gt;"",(COUNTIFS(EVA4_Groupes_FRANCAIS!$B:$B,classes!E$1,EVA4_Groupes_FRANCAIS!$K:$K,"&lt;"&amp;$B6)-COUNTIFS(EVA4_Groupes_FRANCAIS!$B:$B,classes!E$1,EVA4_Groupes_FRANCAIS!$K:$K,"&lt;="&amp;$B7))/COUNTIF(EVA4_Groupes_FRANCAIS!$B:$B,classes!E$1),"")</f>
        <v/>
      </c>
      <c r="F6" s="1" t="str">
        <f>IF(F1&lt;&gt;"",(COUNTIFS(EVA4_Groupes_FRANCAIS!$B:$B,classes!F$1,EVA4_Groupes_FRANCAIS!$K:$K,"&lt;"&amp;$B6)-COUNTIFS(EVA4_Groupes_FRANCAIS!$B:$B,classes!F$1,EVA4_Groupes_FRANCAIS!$K:$K,"&lt;="&amp;$B7))/COUNTIF(EVA4_Groupes_FRANCAIS!$B:$B,classes!F$1),"")</f>
        <v/>
      </c>
      <c r="G6" s="1" t="str">
        <f>IF(G1&lt;&gt;"",(COUNTIFS(EVA4_Groupes_FRANCAIS!$B:$B,classes!G$1,EVA4_Groupes_FRANCAIS!$K:$K,"&lt;"&amp;$B6)-COUNTIFS(EVA4_Groupes_FRANCAIS!$B:$B,classes!G$1,EVA4_Groupes_FRANCAIS!$K:$K,"&lt;="&amp;$B7))/COUNTIF(EVA4_Groupes_FRANCAIS!$B:$B,classes!G$1),"")</f>
        <v/>
      </c>
      <c r="H6" s="1" t="str">
        <f>IF(H1&lt;&gt;"",(COUNTIFS(EVA4_Groupes_FRANCAIS!$B:$B,classes!H$1,EVA4_Groupes_FRANCAIS!$K:$K,"&lt;"&amp;$B6)-COUNTIFS(EVA4_Groupes_FRANCAIS!$B:$B,classes!H$1,EVA4_Groupes_FRANCAIS!$K:$K,"&lt;="&amp;$B7))/COUNTIF(EVA4_Groupes_FRANCAIS!$B:$B,classes!H$1),"")</f>
        <v/>
      </c>
      <c r="I6" s="1" t="str">
        <f>IF(I1&lt;&gt;"",(COUNTIFS(EVA4_Groupes_FRANCAIS!$B:$B,classes!I$1,EVA4_Groupes_FRANCAIS!$K:$K,"&lt;"&amp;$B6)-COUNTIFS(EVA4_Groupes_FRANCAIS!$B:$B,classes!I$1,EVA4_Groupes_FRANCAIS!$K:$K,"&lt;="&amp;$B7))/COUNTIF(EVA4_Groupes_FRANCAIS!$B:$B,classes!I$1),"")</f>
        <v/>
      </c>
      <c r="J6" s="1" t="str">
        <f>IF(J1&lt;&gt;"",(COUNTIFS(EVA4_Groupes_FRANCAIS!$B:$B,classes!J$1,EVA4_Groupes_FRANCAIS!$K:$K,"&lt;"&amp;$B6)-COUNTIFS(EVA4_Groupes_FRANCAIS!$B:$B,classes!J$1,EVA4_Groupes_FRANCAIS!$K:$K,"&lt;="&amp;$B7))/COUNTIF(EVA4_Groupes_FRANCAIS!$B:$B,classes!J$1),"")</f>
        <v/>
      </c>
      <c r="K6" s="1">
        <f>(COUNTIF(EVA4_Groupes_FRANCAIS!$K:$K,"&lt;"&amp;$B6)-COUNTIF(EVA4_Groupes_FRANCAIS!$K:$K,"&lt;"&amp;$B7))/COUNTIF(EVA4_Groupes_FRANCAIS!$K:$K,"&gt;=0")</f>
        <v>0</v>
      </c>
    </row>
    <row r="7" spans="1:11" ht="27.75" customHeight="1" x14ac:dyDescent="0.25">
      <c r="A7" s="17">
        <v>25</v>
      </c>
      <c r="B7" s="17">
        <v>50</v>
      </c>
      <c r="C7" s="8" t="str">
        <f>CONCATENATE("[ ",A7," ; ",B7," [")</f>
        <v>[ 25 ; 50 [</v>
      </c>
      <c r="D7" s="1" t="str">
        <f>IF(D1&lt;&gt;"",(COUNTIFS(EVA4_Groupes_FRANCAIS!$B:$B,classes!D$1,EVA4_Groupes_FRANCAIS!$K:$K,"&lt;"&amp;$B7)-COUNTIFS(EVA4_Groupes_FRANCAIS!$B:$B,classes!D$1,EVA4_Groupes_FRANCAIS!$K:$K,"&lt;"&amp;$B8))/COUNTIF(EVA4_Groupes_FRANCAIS!$B:$B,classes!D$1),"")</f>
        <v/>
      </c>
      <c r="E7" s="1" t="str">
        <f>IF(E1&lt;&gt;"",(COUNTIFS(EVA4_Groupes_FRANCAIS!$B:$B,classes!E$1,EVA4_Groupes_FRANCAIS!$K:$K,"&lt;="&amp;$B7)-COUNTIFS(EVA4_Groupes_FRANCAIS!$B:$B,classes!E$1,EVA4_Groupes_FRANCAIS!$K:$K,"&lt;="&amp;$B8))/COUNTIF(EVA4_Groupes_FRANCAIS!$B:$B,classes!E$1),"")</f>
        <v/>
      </c>
      <c r="F7" s="1" t="str">
        <f>IF(F1&lt;&gt;"",(COUNTIFS(EVA4_Groupes_FRANCAIS!$B:$B,classes!F$1,EVA4_Groupes_FRANCAIS!$K:$K,"&lt;="&amp;$B7)-COUNTIFS(EVA4_Groupes_FRANCAIS!$B:$B,classes!F$1,EVA4_Groupes_FRANCAIS!$K:$K,"&lt;="&amp;$B8))/COUNTIF(EVA4_Groupes_FRANCAIS!$B:$B,classes!F$1),"")</f>
        <v/>
      </c>
      <c r="G7" s="1" t="str">
        <f>IF(G1&lt;&gt;"",(COUNTIFS(EVA4_Groupes_FRANCAIS!$B:$B,classes!G$1,EVA4_Groupes_FRANCAIS!$K:$K,"&lt;="&amp;$B7)-COUNTIFS(EVA4_Groupes_FRANCAIS!$B:$B,classes!G$1,EVA4_Groupes_FRANCAIS!$K:$K,"&lt;="&amp;$B8))/COUNTIF(EVA4_Groupes_FRANCAIS!$B:$B,classes!G$1),"")</f>
        <v/>
      </c>
      <c r="H7" s="1" t="str">
        <f>IF(H1&lt;&gt;"",(COUNTIFS(EVA4_Groupes_FRANCAIS!$B:$B,classes!H$1,EVA4_Groupes_FRANCAIS!$K:$K,"&lt;="&amp;$B7)-COUNTIFS(EVA4_Groupes_FRANCAIS!$B:$B,classes!H$1,EVA4_Groupes_FRANCAIS!$K:$K,"&lt;="&amp;$B8))/COUNTIF(EVA4_Groupes_FRANCAIS!$B:$B,classes!H$1),"")</f>
        <v/>
      </c>
      <c r="I7" s="1" t="str">
        <f>IF(I1&lt;&gt;"",(COUNTIFS(EVA4_Groupes_FRANCAIS!$B:$B,classes!I$1,EVA4_Groupes_FRANCAIS!$K:$K,"&lt;="&amp;$B7)-COUNTIFS(EVA4_Groupes_FRANCAIS!$B:$B,classes!I$1,EVA4_Groupes_FRANCAIS!$K:$K,"&lt;="&amp;$B8))/COUNTIF(EVA4_Groupes_FRANCAIS!$B:$B,classes!I$1),"")</f>
        <v/>
      </c>
      <c r="J7" s="1" t="str">
        <f>IF(J1&lt;&gt;"",(COUNTIFS(EVA4_Groupes_FRANCAIS!$B:$B,classes!J$1,EVA4_Groupes_FRANCAIS!$K:$K,"&lt;="&amp;$B7)-COUNTIFS(EVA4_Groupes_FRANCAIS!$B:$B,classes!J$1,EVA4_Groupes_FRANCAIS!$K:$K,"&lt;="&amp;$B8))/COUNTIF(EVA4_Groupes_FRANCAIS!$B:$B,classes!J$1),"")</f>
        <v/>
      </c>
      <c r="K7" s="1">
        <f>(COUNTIF(EVA4_Groupes_FRANCAIS!$K:$K,"&lt;"&amp;$B7)-COUNTIF(EVA4_Groupes_FRANCAIS!$K:$K,"&lt;"&amp;$B8))/COUNTIF(EVA4_Groupes_FRANCAIS!$K:$K,"&gt;=0")</f>
        <v>0</v>
      </c>
    </row>
    <row r="8" spans="1:11" ht="27.75" customHeight="1" x14ac:dyDescent="0.25">
      <c r="A8" s="17">
        <v>0</v>
      </c>
      <c r="B8" s="17">
        <v>25</v>
      </c>
      <c r="C8" s="9" t="str">
        <f>CONCATENATE("[ ",A8," ; ",B8," [")</f>
        <v>[ 0 ; 25 [</v>
      </c>
      <c r="D8" s="1" t="str">
        <f>IF(D1&lt;&gt;"",(COUNTIFS(EVA4_Groupes_FRANCAIS!$B:$B,classes!D$1,EVA4_Groupes_FRANCAIS!$K:$K,"&lt;"&amp;$B8))/COUNTIF(EVA4_Groupes_FRANCAIS!$B:$B,classes!D$1),"")</f>
        <v/>
      </c>
      <c r="E8" s="1" t="str">
        <f>IF(E1&lt;&gt;"",(COUNTIFS(EVA4_Groupes_FRANCAIS!$B:$B,classes!E$1,EVA4_Groupes_FRANCAIS!$K:$K,"&lt;="&amp;$B8))/COUNTIF(EVA4_Groupes_FRANCAIS!$B:$B,classes!E$1),"")</f>
        <v/>
      </c>
      <c r="F8" s="1" t="str">
        <f>IF(F1&lt;&gt;"",(COUNTIFS(EVA4_Groupes_FRANCAIS!$B:$B,classes!F$1,EVA4_Groupes_FRANCAIS!$K:$K,"&lt;="&amp;$B8))/COUNTIF(EVA4_Groupes_FRANCAIS!$B:$B,classes!F$1),"")</f>
        <v/>
      </c>
      <c r="G8" s="1" t="str">
        <f>IF(G1&lt;&gt;"",(COUNTIFS(EVA4_Groupes_FRANCAIS!$B:$B,classes!G$1,EVA4_Groupes_FRANCAIS!$K:$K,"&lt;="&amp;$B8))/COUNTIF(EVA4_Groupes_FRANCAIS!$B:$B,classes!G$1),"")</f>
        <v/>
      </c>
      <c r="H8" s="1" t="str">
        <f>IF(H1&lt;&gt;"",(COUNTIFS(EVA4_Groupes_FRANCAIS!$B:$B,classes!H$1,EVA4_Groupes_FRANCAIS!$K:$K,"&lt;="&amp;$B8))/COUNTIF(EVA4_Groupes_FRANCAIS!$B:$B,classes!H$1),"")</f>
        <v/>
      </c>
      <c r="I8" s="1" t="str">
        <f>IF(I1&lt;&gt;"",(COUNTIFS(EVA4_Groupes_FRANCAIS!$B:$B,classes!I$1,EVA4_Groupes_FRANCAIS!$K:$K,"&lt;="&amp;$B8))/COUNTIF(EVA4_Groupes_FRANCAIS!$B:$B,classes!I$1),"")</f>
        <v/>
      </c>
      <c r="J8" s="1" t="str">
        <f>IF(J1&lt;&gt;"",(COUNTIFS(EVA4_Groupes_FRANCAIS!$B:$B,classes!J$1,EVA4_Groupes_FRANCAIS!$K:$K,"&lt;="&amp;$B8))/COUNTIF(EVA4_Groupes_FRANCAIS!$B:$B,classes!J$1),"")</f>
        <v/>
      </c>
      <c r="K8" s="1">
        <f>(COUNTIF(EVA4_Groupes_FRANCAIS!$K:$K,"&lt;"&amp;$B8))/COUNTIF(EVA4_Groupes_FRANCAIS!$K:$K,"&gt;=0")</f>
        <v>1</v>
      </c>
    </row>
    <row r="9" spans="1:11" ht="27.75" customHeight="1" x14ac:dyDescent="0.25">
      <c r="C9" s="20" t="s">
        <v>12</v>
      </c>
      <c r="D9" s="21" t="str">
        <f>IF(D1&lt;&gt;"",AVERAGEIF(EVA4_Groupes_FRANCAIS!$B:$B,classes!D1,EVA4_Groupes_FRANCAIS!$K:$K),"")</f>
        <v/>
      </c>
      <c r="E9" s="21" t="str">
        <f>IF(E1&lt;&gt;"",AVERAGEIF(EVA4_Groupes_FRANCAIS!$B:$B,classes!E1,EVA4_Groupes_FRANCAIS!$K:$K),"")</f>
        <v/>
      </c>
      <c r="F9" s="21" t="str">
        <f>IF(F1&lt;&gt;"",AVERAGEIF(EVA4_Groupes_FRANCAIS!$B:$B,classes!F1,EVA4_Groupes_FRANCAIS!$K:$K),"")</f>
        <v/>
      </c>
      <c r="G9" s="21" t="str">
        <f>IF(G1&lt;&gt;"",AVERAGEIF(EVA4_Groupes_FRANCAIS!$B:$B,classes!G1,EVA4_Groupes_FRANCAIS!$K:$K),"")</f>
        <v/>
      </c>
      <c r="H9" s="21" t="str">
        <f>IF(H1&lt;&gt;"",AVERAGEIF(EVA4_Groupes_FRANCAIS!$B:$B,classes!H1,EVA4_Groupes_FRANCAIS!$K:$K),"")</f>
        <v/>
      </c>
      <c r="I9" s="21" t="str">
        <f>IF(I1&lt;&gt;"",AVERAGEIF(EVA4_Groupes_FRANCAIS!$B:$B,classes!I1,EVA4_Groupes_FRANCAIS!$K:$K),"")</f>
        <v/>
      </c>
      <c r="J9" s="21" t="str">
        <f>IF(J1&lt;&gt;"",AVERAGEIF(EVA4_Groupes_FRANCAIS!$B:$B,classes!J1,EVA4_Groupes_FRANCAIS!$K:$K),"")</f>
        <v/>
      </c>
      <c r="K9" s="21">
        <f>AVERAGE(EVA4_Groupes_FRANCAIS!K:K)</f>
        <v>0</v>
      </c>
    </row>
    <row r="10" spans="1:11" ht="27.75" customHeight="1" x14ac:dyDescent="0.25">
      <c r="D10" s="3"/>
      <c r="E10" s="3"/>
      <c r="F10" s="3"/>
      <c r="G10" s="3"/>
      <c r="H10" s="3"/>
      <c r="I10" s="3"/>
      <c r="J10" s="3"/>
      <c r="K10" s="3"/>
    </row>
    <row r="11" spans="1:11" ht="34.5" customHeight="1" x14ac:dyDescent="0.25">
      <c r="C11" s="28" t="s">
        <v>26</v>
      </c>
      <c r="D11" s="13" t="str">
        <f>IF(D1&lt;&gt;"",D1,"")</f>
        <v/>
      </c>
      <c r="E11" s="13" t="str">
        <f t="shared" ref="E11:J11" si="1">IF(E1&lt;&gt;"",E1,"")</f>
        <v/>
      </c>
      <c r="F11" s="13" t="str">
        <f t="shared" si="1"/>
        <v/>
      </c>
      <c r="G11" s="13" t="str">
        <f t="shared" si="1"/>
        <v/>
      </c>
      <c r="H11" s="13" t="str">
        <f t="shared" si="1"/>
        <v/>
      </c>
      <c r="I11" s="13" t="str">
        <f t="shared" si="1"/>
        <v/>
      </c>
      <c r="J11" s="13" t="str">
        <f t="shared" si="1"/>
        <v/>
      </c>
      <c r="K11" s="14" t="s">
        <v>4</v>
      </c>
    </row>
    <row r="12" spans="1:11" ht="27.75" customHeight="1" x14ac:dyDescent="0.25">
      <c r="C12" s="27" t="s">
        <v>14</v>
      </c>
      <c r="D12" s="10" t="str">
        <f>IF(D$1&lt;&gt;"",COUNTIFS(EVA4_Groupes_FRANCAIS!$B:$B,classes!D$1,EVA4_Groupes_FRANCAIS!$E:$E,"="&amp;$C12)/COUNTIF(EVA4_Groupes_FRANCAIS!$B:$B,classes!D$1),"")</f>
        <v/>
      </c>
      <c r="E12" s="10" t="str">
        <f>IF(E$1&lt;&gt;"",COUNTIFS(EVA4_Groupes_FRANCAIS!$B:$B,classes!E$1,EVA4_Groupes_FRANCAIS!$E:$E,"="&amp;$C12)/COUNTIF(EVA4_Groupes_FRANCAIS!$B:$B,classes!E$1),"")</f>
        <v/>
      </c>
      <c r="F12" s="10" t="str">
        <f>IF(F$1&lt;&gt;"",COUNTIFS(EVA4_Groupes_FRANCAIS!$B:$B,classes!F$1,EVA4_Groupes_FRANCAIS!$E:$E,"="&amp;$C12)/COUNTIF(EVA4_Groupes_FRANCAIS!$B:$B,classes!F$1),"")</f>
        <v/>
      </c>
      <c r="G12" s="10" t="str">
        <f>IF(G$1&lt;&gt;"",COUNTIFS(EVA4_Groupes_FRANCAIS!$B:$B,classes!G$1,EVA4_Groupes_FRANCAIS!$E:$E,"="&amp;$C12)/COUNTIF(EVA4_Groupes_FRANCAIS!$B:$B,classes!G$1),"")</f>
        <v/>
      </c>
      <c r="H12" s="10" t="str">
        <f>IF(H$1&lt;&gt;"",COUNTIFS(EVA4_Groupes_FRANCAIS!$B:$B,classes!H$1,EVA4_Groupes_FRANCAIS!$E:$E,"="&amp;$C12)/COUNTIF(EVA4_Groupes_FRANCAIS!$B:$B,classes!H$1),"")</f>
        <v/>
      </c>
      <c r="I12" s="10" t="str">
        <f>IF(I$1&lt;&gt;"",COUNTIFS(EVA4_Groupes_FRANCAIS!$B:$B,classes!I$1,EVA4_Groupes_FRANCAIS!$E:$E,"="&amp;$C12)/COUNTIF(EVA4_Groupes_FRANCAIS!$B:$B,classes!I$1),"")</f>
        <v/>
      </c>
      <c r="J12" s="10" t="str">
        <f>IF(J$1&lt;&gt;"",COUNTIFS(EVA4_Groupes_FRANCAIS!$B:$B,classes!J$1,EVA4_Groupes_FRANCAIS!$E:$E,"="&amp;$C12)/COUNTIF(EVA4_Groupes_FRANCAIS!$B:$B,classes!J$1),"")</f>
        <v/>
      </c>
      <c r="K12" s="1">
        <f>COUNTIF(EVA4_Groupes_FRANCAIS!E:E,"="&amp;classes!C12)/COUNTIF(EVA4_Groupes_FRANCAIS!K:K,"&gt;=0")</f>
        <v>0</v>
      </c>
    </row>
    <row r="13" spans="1:11" ht="27.75" customHeight="1" x14ac:dyDescent="0.25">
      <c r="C13" s="26" t="s">
        <v>15</v>
      </c>
      <c r="D13" s="10" t="str">
        <f>IF(D$1&lt;&gt;"",COUNTIFS(EVA4_Groupes_FRANCAIS!$B:$B,classes!D$1,EVA4_Groupes_FRANCAIS!$E:$E,"="&amp;$C13)/COUNTIF(EVA4_Groupes_FRANCAIS!$B:$B,classes!D$1),"")</f>
        <v/>
      </c>
      <c r="E13" s="10" t="str">
        <f>IF(E$1&lt;&gt;"",COUNTIFS(EVA4_Groupes_FRANCAIS!$B:$B,classes!E$1,EVA4_Groupes_FRANCAIS!$E:$E,"="&amp;$C13)/COUNTIF(EVA4_Groupes_FRANCAIS!$B:$B,classes!E$1),"")</f>
        <v/>
      </c>
      <c r="F13" s="10" t="str">
        <f>IF(F$1&lt;&gt;"",COUNTIFS(EVA4_Groupes_FRANCAIS!$B:$B,classes!F$1,EVA4_Groupes_FRANCAIS!$E:$E,"="&amp;$C13)/COUNTIF(EVA4_Groupes_FRANCAIS!$B:$B,classes!F$1),"")</f>
        <v/>
      </c>
      <c r="G13" s="10" t="str">
        <f>IF(G$1&lt;&gt;"",COUNTIFS(EVA4_Groupes_FRANCAIS!$B:$B,classes!G$1,EVA4_Groupes_FRANCAIS!$E:$E,"="&amp;$C13)/COUNTIF(EVA4_Groupes_FRANCAIS!$B:$B,classes!G$1),"")</f>
        <v/>
      </c>
      <c r="H13" s="10" t="str">
        <f>IF(H$1&lt;&gt;"",COUNTIFS(EVA4_Groupes_FRANCAIS!$B:$B,classes!H$1,EVA4_Groupes_FRANCAIS!$E:$E,"="&amp;$C13)/COUNTIF(EVA4_Groupes_FRANCAIS!$B:$B,classes!H$1),"")</f>
        <v/>
      </c>
      <c r="I13" s="10" t="str">
        <f>IF(I$1&lt;&gt;"",COUNTIFS(EVA4_Groupes_FRANCAIS!$B:$B,classes!I$1,EVA4_Groupes_FRANCAIS!$E:$E,"="&amp;$C13)/COUNTIF(EVA4_Groupes_FRANCAIS!$B:$B,classes!I$1),"")</f>
        <v/>
      </c>
      <c r="J13" s="10" t="str">
        <f>IF(J$1&lt;&gt;"",COUNTIFS(EVA4_Groupes_FRANCAIS!$B:$B,classes!J$1,EVA4_Groupes_FRANCAIS!$E:$E,"="&amp;$C13)/COUNTIF(EVA4_Groupes_FRANCAIS!$B:$B,classes!J$1),"")</f>
        <v/>
      </c>
      <c r="K13" s="1">
        <f>COUNTIF(EVA4_Groupes_FRANCAIS!E:E,"="&amp;classes!C13)/COUNTIF(EVA4_Groupes_FRANCAIS!K:K,"&gt;=0")</f>
        <v>0</v>
      </c>
    </row>
    <row r="14" spans="1:11" ht="27.75" customHeight="1" x14ac:dyDescent="0.25">
      <c r="C14" s="38" t="s">
        <v>32</v>
      </c>
      <c r="D14" s="10" t="str">
        <f>IF(D$1&lt;&gt;"",COUNTIFS(EVA4_Groupes_FRANCAIS!$B:$B,classes!D$1,EVA4_Groupes_FRANCAIS!$E:$E,"="&amp;$C14)/COUNTIF(EVA4_Groupes_FRANCAIS!$B:$B,classes!D$1),"")</f>
        <v/>
      </c>
      <c r="E14" s="10" t="str">
        <f>IF(E$1&lt;&gt;"",COUNTIFS(EVA4_Groupes_FRANCAIS!$B:$B,classes!E$1,EVA4_Groupes_FRANCAIS!$E:$E,"="&amp;$C14)/COUNTIF(EVA4_Groupes_FRANCAIS!$B:$B,classes!E$1),"")</f>
        <v/>
      </c>
      <c r="F14" s="10" t="str">
        <f>IF(F$1&lt;&gt;"",COUNTIFS(EVA4_Groupes_FRANCAIS!$B:$B,classes!F$1,EVA4_Groupes_FRANCAIS!$E:$E,"="&amp;$C14)/COUNTIF(EVA4_Groupes_FRANCAIS!$B:$B,classes!F$1),"")</f>
        <v/>
      </c>
      <c r="G14" s="10" t="str">
        <f>IF(G$1&lt;&gt;"",COUNTIFS(EVA4_Groupes_FRANCAIS!$B:$B,classes!G$1,EVA4_Groupes_FRANCAIS!$E:$E,"="&amp;$C14)/COUNTIF(EVA4_Groupes_FRANCAIS!$B:$B,classes!G$1),"")</f>
        <v/>
      </c>
      <c r="H14" s="10" t="str">
        <f>IF(H$1&lt;&gt;"",COUNTIFS(EVA4_Groupes_FRANCAIS!$B:$B,classes!H$1,EVA4_Groupes_FRANCAIS!$E:$E,"="&amp;$C14)/COUNTIF(EVA4_Groupes_FRANCAIS!$B:$B,classes!H$1),"")</f>
        <v/>
      </c>
      <c r="I14" s="10" t="str">
        <f>IF(I$1&lt;&gt;"",COUNTIFS(EVA4_Groupes_FRANCAIS!$B:$B,classes!I$1,EVA4_Groupes_FRANCAIS!$E:$E,"="&amp;$C14)/COUNTIF(EVA4_Groupes_FRANCAIS!$B:$B,classes!I$1),"")</f>
        <v/>
      </c>
      <c r="J14" s="10" t="str">
        <f>IF(J$1&lt;&gt;"",COUNTIFS(EVA4_Groupes_FRANCAIS!$B:$B,classes!J$1,EVA4_Groupes_FRANCAIS!$E:$E,"="&amp;$C14)/COUNTIF(EVA4_Groupes_FRANCAIS!$B:$B,classes!J$1),"")</f>
        <v/>
      </c>
      <c r="K14" s="1">
        <f>COUNTIF(EVA4_Groupes_FRANCAIS!E:E,"="&amp;classes!C14)/COUNTIF(EVA4_Groupes_FRANCAIS!K:K,"&gt;=0")</f>
        <v>0</v>
      </c>
    </row>
    <row r="15" spans="1:11" ht="27.75" customHeight="1" x14ac:dyDescent="0.25">
      <c r="C15" s="31" t="s">
        <v>34</v>
      </c>
      <c r="D15" s="10" t="str">
        <f>IF(D$1&lt;&gt;"",COUNTIFS(EVA4_Groupes_FRANCAIS!$B:$B,classes!D$1,EVA4_Groupes_FRANCAIS!$E:$E,"="&amp;$C15)/COUNTIF(EVA4_Groupes_FRANCAIS!$B:$B,classes!D$1),"")</f>
        <v/>
      </c>
      <c r="E15" s="10" t="str">
        <f>IF(E$1&lt;&gt;"",COUNTIFS(EVA4_Groupes_FRANCAIS!$B:$B,classes!E$1,EVA4_Groupes_FRANCAIS!$E:$E,"="&amp;$C15)/COUNTIF(EVA4_Groupes_FRANCAIS!$B:$B,classes!E$1),"")</f>
        <v/>
      </c>
      <c r="F15" s="10" t="str">
        <f>IF(F$1&lt;&gt;"",COUNTIFS(EVA4_Groupes_FRANCAIS!$B:$B,classes!F$1,EVA4_Groupes_FRANCAIS!$E:$E,"="&amp;$C15)/COUNTIF(EVA4_Groupes_FRANCAIS!$B:$B,classes!F$1),"")</f>
        <v/>
      </c>
      <c r="G15" s="10" t="str">
        <f>IF(G$1&lt;&gt;"",COUNTIFS(EVA4_Groupes_FRANCAIS!$B:$B,classes!G$1,EVA4_Groupes_FRANCAIS!$E:$E,"="&amp;$C15)/COUNTIF(EVA4_Groupes_FRANCAIS!$B:$B,classes!G$1),"")</f>
        <v/>
      </c>
      <c r="H15" s="10" t="str">
        <f>IF(H$1&lt;&gt;"",COUNTIFS(EVA4_Groupes_FRANCAIS!$B:$B,classes!H$1,EVA4_Groupes_FRANCAIS!$E:$E,"="&amp;$C15)/COUNTIF(EVA4_Groupes_FRANCAIS!$B:$B,classes!H$1),"")</f>
        <v/>
      </c>
      <c r="I15" s="10" t="str">
        <f>IF(I$1&lt;&gt;"",COUNTIFS(EVA4_Groupes_FRANCAIS!$B:$B,classes!I$1,EVA4_Groupes_FRANCAIS!$E:$E,"="&amp;$C15)/COUNTIF(EVA4_Groupes_FRANCAIS!$B:$B,classes!I$1),"")</f>
        <v/>
      </c>
      <c r="J15" s="10" t="str">
        <f>IF(J$1&lt;&gt;"",COUNTIFS(EVA4_Groupes_FRANCAIS!$B:$B,classes!J$1,EVA4_Groupes_FRANCAIS!$E:$E,"="&amp;$C15)/COUNTIF(EVA4_Groupes_FRANCAIS!$B:$B,classes!J$1),"")</f>
        <v/>
      </c>
      <c r="K15" s="1">
        <f>COUNTIF(EVA4_Groupes_FRANCAIS!E:E,"="&amp;classes!C15)/COUNTIF(EVA4_Groupes_FRANCAIS!K:K,"&gt;=0")</f>
        <v>0</v>
      </c>
    </row>
    <row r="16" spans="1:11" ht="48" customHeight="1" x14ac:dyDescent="0.25">
      <c r="D16" s="3"/>
      <c r="E16" s="3"/>
      <c r="F16" s="3"/>
      <c r="G16" s="3"/>
      <c r="H16" s="3"/>
      <c r="I16" s="3"/>
      <c r="J16" s="3"/>
      <c r="K16" s="3"/>
    </row>
    <row r="17" spans="3:11" ht="27.75" customHeight="1" x14ac:dyDescent="0.25">
      <c r="C17" s="28" t="s">
        <v>22</v>
      </c>
      <c r="D17" s="13" t="str">
        <f t="shared" ref="D17:J17" si="2">IF(D1&lt;&gt;"",D1,"")</f>
        <v/>
      </c>
      <c r="E17" s="13" t="str">
        <f t="shared" si="2"/>
        <v/>
      </c>
      <c r="F17" s="13" t="str">
        <f t="shared" si="2"/>
        <v/>
      </c>
      <c r="G17" s="13" t="str">
        <f t="shared" si="2"/>
        <v/>
      </c>
      <c r="H17" s="13" t="str">
        <f t="shared" si="2"/>
        <v/>
      </c>
      <c r="I17" s="13" t="str">
        <f t="shared" si="2"/>
        <v/>
      </c>
      <c r="J17" s="13" t="str">
        <f t="shared" si="2"/>
        <v/>
      </c>
      <c r="K17" s="14" t="s">
        <v>4</v>
      </c>
    </row>
    <row r="18" spans="3:11" ht="27.75" customHeight="1" x14ac:dyDescent="0.25">
      <c r="C18" s="27" t="s">
        <v>14</v>
      </c>
      <c r="D18" s="10" t="str">
        <f>IF(D$1&lt;&gt;"",COUNTIFS(EVA4_Groupes_FRANCAIS!$B:$B,classes!D$1,EVA4_Groupes_FRANCAIS!$F:$F,"="&amp;$C18)/COUNTIF(EVA4_Groupes_FRANCAIS!$B:$B,classes!D$1),"")</f>
        <v/>
      </c>
      <c r="E18" s="10" t="str">
        <f>IF(E$1&lt;&gt;"",COUNTIFS(EVA4_Groupes_FRANCAIS!$B:$B,classes!E$1,EVA4_Groupes_FRANCAIS!$F:$F,"="&amp;$C18)/COUNTIF(EVA4_Groupes_FRANCAIS!$B:$B,classes!E$1),"")</f>
        <v/>
      </c>
      <c r="F18" s="10" t="str">
        <f>IF(F$1&lt;&gt;"",COUNTIFS(EVA4_Groupes_FRANCAIS!$B:$B,classes!F$1,EVA4_Groupes_FRANCAIS!$F:$F,"="&amp;$C18)/COUNTIF(EVA4_Groupes_FRANCAIS!$B:$B,classes!F$1),"")</f>
        <v/>
      </c>
      <c r="G18" s="10" t="str">
        <f>IF(G$1&lt;&gt;"",COUNTIFS(EVA4_Groupes_FRANCAIS!$B:$B,classes!G$1,EVA4_Groupes_FRANCAIS!$F:$F,"="&amp;$C18)/COUNTIF(EVA4_Groupes_FRANCAIS!$B:$B,classes!G$1),"")</f>
        <v/>
      </c>
      <c r="H18" s="10" t="str">
        <f>IF(H$1&lt;&gt;"",COUNTIFS(EVA4_Groupes_FRANCAIS!$B:$B,classes!H$1,EVA4_Groupes_FRANCAIS!$F:$F,"="&amp;$C18)/COUNTIF(EVA4_Groupes_FRANCAIS!$B:$B,classes!H$1),"")</f>
        <v/>
      </c>
      <c r="I18" s="10" t="str">
        <f>IF(I$1&lt;&gt;"",COUNTIFS(EVA4_Groupes_FRANCAIS!$B:$B,classes!I$1,EVA4_Groupes_FRANCAIS!$F:$F,"="&amp;$C18)/COUNTIF(EVA4_Groupes_FRANCAIS!$B:$B,classes!I$1),"")</f>
        <v/>
      </c>
      <c r="J18" s="10" t="str">
        <f>IF(J$1&lt;&gt;"",COUNTIFS(EVA4_Groupes_FRANCAIS!$B:$B,classes!J$1,EVA4_Groupes_FRANCAIS!$F:$F,"="&amp;$C18)/COUNTIF(EVA4_Groupes_FRANCAIS!$B:$B,classes!J$1),"")</f>
        <v/>
      </c>
      <c r="K18" s="1">
        <f>COUNTIF(EVA4_Groupes_FRANCAIS!F:F,"="&amp;classes!C18)/COUNTIF(EVA4_Groupes_FRANCAIS!$K:$K,"&gt;=0")</f>
        <v>0</v>
      </c>
    </row>
    <row r="19" spans="3:11" ht="27.75" customHeight="1" x14ac:dyDescent="0.25">
      <c r="C19" s="26" t="s">
        <v>15</v>
      </c>
      <c r="D19" s="10" t="str">
        <f>IF(D$1&lt;&gt;"",COUNTIFS(EVA4_Groupes_FRANCAIS!$B:$B,classes!D$1,EVA4_Groupes_FRANCAIS!$F:$F,"="&amp;$C19)/COUNTIF(EVA4_Groupes_FRANCAIS!$B:$B,classes!D$1),"")</f>
        <v/>
      </c>
      <c r="E19" s="10" t="str">
        <f>IF(E$1&lt;&gt;"",COUNTIFS(EVA4_Groupes_FRANCAIS!$B:$B,classes!E$1,EVA4_Groupes_FRANCAIS!$F:$F,"="&amp;$C19)/COUNTIF(EVA4_Groupes_FRANCAIS!$B:$B,classes!E$1),"")</f>
        <v/>
      </c>
      <c r="F19" s="10" t="str">
        <f>IF(F$1&lt;&gt;"",COUNTIFS(EVA4_Groupes_FRANCAIS!$B:$B,classes!F$1,EVA4_Groupes_FRANCAIS!$F:$F,"="&amp;$C19)/COUNTIF(EVA4_Groupes_FRANCAIS!$B:$B,classes!F$1),"")</f>
        <v/>
      </c>
      <c r="G19" s="10" t="str">
        <f>IF(G$1&lt;&gt;"",COUNTIFS(EVA4_Groupes_FRANCAIS!$B:$B,classes!G$1,EVA4_Groupes_FRANCAIS!$F:$F,"="&amp;$C19)/COUNTIF(EVA4_Groupes_FRANCAIS!$B:$B,classes!G$1),"")</f>
        <v/>
      </c>
      <c r="H19" s="10" t="str">
        <f>IF(H$1&lt;&gt;"",COUNTIFS(EVA4_Groupes_FRANCAIS!$B:$B,classes!H$1,EVA4_Groupes_FRANCAIS!$F:$F,"="&amp;$C19)/COUNTIF(EVA4_Groupes_FRANCAIS!$B:$B,classes!H$1),"")</f>
        <v/>
      </c>
      <c r="I19" s="10" t="str">
        <f>IF(I$1&lt;&gt;"",COUNTIFS(EVA4_Groupes_FRANCAIS!$B:$B,classes!I$1,EVA4_Groupes_FRANCAIS!$F:$F,"="&amp;$C19)/COUNTIF(EVA4_Groupes_FRANCAIS!$B:$B,classes!I$1),"")</f>
        <v/>
      </c>
      <c r="J19" s="10" t="str">
        <f>IF(J$1&lt;&gt;"",COUNTIFS(EVA4_Groupes_FRANCAIS!$B:$B,classes!J$1,EVA4_Groupes_FRANCAIS!$F:$F,"="&amp;$C19)/COUNTIF(EVA4_Groupes_FRANCAIS!$B:$B,classes!J$1),"")</f>
        <v/>
      </c>
      <c r="K19" s="1">
        <f>COUNTIF(EVA4_Groupes_FRANCAIS!F:F,"="&amp;classes!C19)/COUNTIF(EVA4_Groupes_FRANCAIS!$K:$K,"&gt;=0")</f>
        <v>0</v>
      </c>
    </row>
    <row r="20" spans="3:11" ht="27.75" customHeight="1" x14ac:dyDescent="0.25">
      <c r="C20" s="38" t="s">
        <v>32</v>
      </c>
      <c r="D20" s="10" t="str">
        <f>IF(D$1&lt;&gt;"",COUNTIFS(EVA4_Groupes_FRANCAIS!$B:$B,classes!D$1,EVA4_Groupes_FRANCAIS!$F:$F,"="&amp;$C20)/COUNTIF(EVA4_Groupes_FRANCAIS!$B:$B,classes!D$1),"")</f>
        <v/>
      </c>
      <c r="E20" s="10" t="str">
        <f>IF(E$1&lt;&gt;"",COUNTIFS(EVA4_Groupes_FRANCAIS!$B:$B,classes!E$1,EVA4_Groupes_FRANCAIS!$F:$F,"="&amp;$C20)/COUNTIF(EVA4_Groupes_FRANCAIS!$B:$B,classes!E$1),"")</f>
        <v/>
      </c>
      <c r="F20" s="10" t="str">
        <f>IF(F$1&lt;&gt;"",COUNTIFS(EVA4_Groupes_FRANCAIS!$B:$B,classes!F$1,EVA4_Groupes_FRANCAIS!$F:$F,"="&amp;$C20)/COUNTIF(EVA4_Groupes_FRANCAIS!$B:$B,classes!F$1),"")</f>
        <v/>
      </c>
      <c r="G20" s="10" t="str">
        <f>IF(G$1&lt;&gt;"",COUNTIFS(EVA4_Groupes_FRANCAIS!$B:$B,classes!G$1,EVA4_Groupes_FRANCAIS!$F:$F,"="&amp;$C20)/COUNTIF(EVA4_Groupes_FRANCAIS!$B:$B,classes!G$1),"")</f>
        <v/>
      </c>
      <c r="H20" s="10" t="str">
        <f>IF(H$1&lt;&gt;"",COUNTIFS(EVA4_Groupes_FRANCAIS!$B:$B,classes!H$1,EVA4_Groupes_FRANCAIS!$F:$F,"="&amp;$C20)/COUNTIF(EVA4_Groupes_FRANCAIS!$B:$B,classes!H$1),"")</f>
        <v/>
      </c>
      <c r="I20" s="10" t="str">
        <f>IF(I$1&lt;&gt;"",COUNTIFS(EVA4_Groupes_FRANCAIS!$B:$B,classes!I$1,EVA4_Groupes_FRANCAIS!$F:$F,"="&amp;$C20)/COUNTIF(EVA4_Groupes_FRANCAIS!$B:$B,classes!I$1),"")</f>
        <v/>
      </c>
      <c r="J20" s="10" t="str">
        <f>IF(J$1&lt;&gt;"",COUNTIFS(EVA4_Groupes_FRANCAIS!$B:$B,classes!J$1,EVA4_Groupes_FRANCAIS!$F:$F,"="&amp;$C20)/COUNTIF(EVA4_Groupes_FRANCAIS!$B:$B,classes!J$1),"")</f>
        <v/>
      </c>
      <c r="K20" s="1">
        <f>COUNTIF(EVA4_Groupes_FRANCAIS!F:F,"="&amp;classes!C20)/COUNTIF(EVA4_Groupes_FRANCAIS!$K:$K,"&gt;=0")</f>
        <v>0</v>
      </c>
    </row>
    <row r="21" spans="3:11" ht="27.75" customHeight="1" x14ac:dyDescent="0.25">
      <c r="C21" s="31" t="s">
        <v>34</v>
      </c>
      <c r="D21" s="10" t="str">
        <f>IF(D$1&lt;&gt;"",COUNTIFS(EVA4_Groupes_FRANCAIS!$B:$B,classes!D$1,EVA4_Groupes_FRANCAIS!$F:$F,"="&amp;$C21)/COUNTIF(EVA4_Groupes_FRANCAIS!$B:$B,classes!D$1),"")</f>
        <v/>
      </c>
      <c r="E21" s="10" t="str">
        <f>IF(E$1&lt;&gt;"",COUNTIFS(EVA4_Groupes_FRANCAIS!$B:$B,classes!E$1,EVA4_Groupes_FRANCAIS!$F:$F,"="&amp;$C21)/COUNTIF(EVA4_Groupes_FRANCAIS!$B:$B,classes!E$1),"")</f>
        <v/>
      </c>
      <c r="F21" s="10" t="str">
        <f>IF(F$1&lt;&gt;"",COUNTIFS(EVA4_Groupes_FRANCAIS!$B:$B,classes!F$1,EVA4_Groupes_FRANCAIS!$F:$F,"="&amp;$C21)/COUNTIF(EVA4_Groupes_FRANCAIS!$B:$B,classes!F$1),"")</f>
        <v/>
      </c>
      <c r="G21" s="10" t="str">
        <f>IF(G$1&lt;&gt;"",COUNTIFS(EVA4_Groupes_FRANCAIS!$B:$B,classes!G$1,EVA4_Groupes_FRANCAIS!$F:$F,"="&amp;$C21)/COUNTIF(EVA4_Groupes_FRANCAIS!$B:$B,classes!G$1),"")</f>
        <v/>
      </c>
      <c r="H21" s="10" t="str">
        <f>IF(H$1&lt;&gt;"",COUNTIFS(EVA4_Groupes_FRANCAIS!$B:$B,classes!H$1,EVA4_Groupes_FRANCAIS!$F:$F,"="&amp;$C21)/COUNTIF(EVA4_Groupes_FRANCAIS!$B:$B,classes!H$1),"")</f>
        <v/>
      </c>
      <c r="I21" s="10" t="str">
        <f>IF(I$1&lt;&gt;"",COUNTIFS(EVA4_Groupes_FRANCAIS!$B:$B,classes!I$1,EVA4_Groupes_FRANCAIS!$F:$F,"="&amp;$C21)/COUNTIF(EVA4_Groupes_FRANCAIS!$B:$B,classes!I$1),"")</f>
        <v/>
      </c>
      <c r="J21" s="10" t="str">
        <f>IF(J$1&lt;&gt;"",COUNTIFS(EVA4_Groupes_FRANCAIS!$B:$B,classes!J$1,EVA4_Groupes_FRANCAIS!$F:$F,"="&amp;$C21)/COUNTIF(EVA4_Groupes_FRANCAIS!$B:$B,classes!J$1),"")</f>
        <v/>
      </c>
      <c r="K21" s="1">
        <f>COUNTIF(EVA4_Groupes_FRANCAIS!F:F,"="&amp;classes!C21)/COUNTIF(EVA4_Groupes_FRANCAIS!$K:$K,"&gt;=0")</f>
        <v>0</v>
      </c>
    </row>
    <row r="22" spans="3:11" ht="48" customHeight="1" x14ac:dyDescent="0.25">
      <c r="D22" s="3"/>
      <c r="E22" s="3"/>
      <c r="F22" s="3"/>
      <c r="G22" s="3"/>
      <c r="H22" s="3"/>
      <c r="I22" s="3"/>
      <c r="J22" s="3"/>
      <c r="K22" s="3"/>
    </row>
    <row r="23" spans="3:11" ht="27.75" customHeight="1" x14ac:dyDescent="0.25">
      <c r="C23" s="28" t="s">
        <v>23</v>
      </c>
      <c r="D23" s="13" t="str">
        <f t="shared" ref="D23:J23" si="3">IF(D1&lt;&gt;"",D1,"")</f>
        <v/>
      </c>
      <c r="E23" s="13" t="str">
        <f t="shared" si="3"/>
        <v/>
      </c>
      <c r="F23" s="13" t="str">
        <f t="shared" si="3"/>
        <v/>
      </c>
      <c r="G23" s="13" t="str">
        <f t="shared" si="3"/>
        <v/>
      </c>
      <c r="H23" s="13" t="str">
        <f t="shared" si="3"/>
        <v/>
      </c>
      <c r="I23" s="13" t="str">
        <f t="shared" si="3"/>
        <v/>
      </c>
      <c r="J23" s="13" t="str">
        <f t="shared" si="3"/>
        <v/>
      </c>
      <c r="K23" s="14" t="s">
        <v>4</v>
      </c>
    </row>
    <row r="24" spans="3:11" ht="27.75" customHeight="1" x14ac:dyDescent="0.25">
      <c r="C24" s="27" t="s">
        <v>14</v>
      </c>
      <c r="D24" s="10" t="str">
        <f>IF(D$1&lt;&gt;"",COUNTIFS(EVA4_Groupes_FRANCAIS!$B:$B,classes!D$1,EVA4_Groupes_FRANCAIS!$G:$G,"="&amp;$C24)/COUNTIF(EVA4_Groupes_FRANCAIS!$B:$B,classes!D$1),"")</f>
        <v/>
      </c>
      <c r="E24" s="10" t="str">
        <f>IF(E$1&lt;&gt;"",COUNTIFS(EVA4_Groupes_FRANCAIS!$B:$B,classes!E$1,EVA4_Groupes_FRANCAIS!$G:$G,"="&amp;$C24)/COUNTIF(EVA4_Groupes_FRANCAIS!$B:$B,classes!E$1),"")</f>
        <v/>
      </c>
      <c r="F24" s="10" t="str">
        <f>IF(F$1&lt;&gt;"",COUNTIFS(EVA4_Groupes_FRANCAIS!$B:$B,classes!F$1,EVA4_Groupes_FRANCAIS!$G:$G,"="&amp;$C24)/COUNTIF(EVA4_Groupes_FRANCAIS!$B:$B,classes!F$1),"")</f>
        <v/>
      </c>
      <c r="G24" s="10" t="str">
        <f>IF(G$1&lt;&gt;"",COUNTIFS(EVA4_Groupes_FRANCAIS!$B:$B,classes!G$1,EVA4_Groupes_FRANCAIS!$G:$G,"="&amp;$C24)/COUNTIF(EVA4_Groupes_FRANCAIS!$B:$B,classes!G$1),"")</f>
        <v/>
      </c>
      <c r="H24" s="10" t="str">
        <f>IF(H$1&lt;&gt;"",COUNTIFS(EVA4_Groupes_FRANCAIS!$B:$B,classes!H$1,EVA4_Groupes_FRANCAIS!$G:$G,"="&amp;$C24)/COUNTIF(EVA4_Groupes_FRANCAIS!$B:$B,classes!H$1),"")</f>
        <v/>
      </c>
      <c r="I24" s="10" t="str">
        <f>IF(I$1&lt;&gt;"",COUNTIFS(EVA4_Groupes_FRANCAIS!$B:$B,classes!I$1,EVA4_Groupes_FRANCAIS!$G:$G,"="&amp;$C24)/COUNTIF(EVA4_Groupes_FRANCAIS!$B:$B,classes!I$1),"")</f>
        <v/>
      </c>
      <c r="J24" s="10" t="str">
        <f>IF(J$1&lt;&gt;"",COUNTIFS(EVA4_Groupes_FRANCAIS!$B:$B,classes!J$1,EVA4_Groupes_FRANCAIS!$G:$G,"="&amp;$C24)/COUNTIF(EVA4_Groupes_FRANCAIS!$B:$B,classes!J$1),"")</f>
        <v/>
      </c>
      <c r="K24" s="1">
        <f>COUNTIF(EVA4_Groupes_FRANCAIS!G:G,"="&amp;classes!C24)/COUNTIF(EVA4_Groupes_FRANCAIS!$K:$K,"&gt;=0")</f>
        <v>0</v>
      </c>
    </row>
    <row r="25" spans="3:11" ht="27.75" customHeight="1" x14ac:dyDescent="0.25">
      <c r="C25" s="26" t="s">
        <v>15</v>
      </c>
      <c r="D25" s="10" t="str">
        <f>IF(D$1&lt;&gt;"",COUNTIFS(EVA4_Groupes_FRANCAIS!$B:$B,classes!D$1,EVA4_Groupes_FRANCAIS!$G:$G,"="&amp;$C25)/COUNTIF(EVA4_Groupes_FRANCAIS!$B:$B,classes!D$1),"")</f>
        <v/>
      </c>
      <c r="E25" s="10" t="str">
        <f>IF(E$1&lt;&gt;"",COUNTIFS(EVA4_Groupes_FRANCAIS!$B:$B,classes!E$1,EVA4_Groupes_FRANCAIS!$G:$G,"="&amp;$C25)/COUNTIF(EVA4_Groupes_FRANCAIS!$B:$B,classes!E$1),"")</f>
        <v/>
      </c>
      <c r="F25" s="10" t="str">
        <f>IF(F$1&lt;&gt;"",COUNTIFS(EVA4_Groupes_FRANCAIS!$B:$B,classes!F$1,EVA4_Groupes_FRANCAIS!$G:$G,"="&amp;$C25)/COUNTIF(EVA4_Groupes_FRANCAIS!$B:$B,classes!F$1),"")</f>
        <v/>
      </c>
      <c r="G25" s="10" t="str">
        <f>IF(G$1&lt;&gt;"",COUNTIFS(EVA4_Groupes_FRANCAIS!$B:$B,classes!G$1,EVA4_Groupes_FRANCAIS!$G:$G,"="&amp;$C25)/COUNTIF(EVA4_Groupes_FRANCAIS!$B:$B,classes!G$1),"")</f>
        <v/>
      </c>
      <c r="H25" s="10" t="str">
        <f>IF(H$1&lt;&gt;"",COUNTIFS(EVA4_Groupes_FRANCAIS!$B:$B,classes!H$1,EVA4_Groupes_FRANCAIS!$G:$G,"="&amp;$C25)/COUNTIF(EVA4_Groupes_FRANCAIS!$B:$B,classes!H$1),"")</f>
        <v/>
      </c>
      <c r="I25" s="10" t="str">
        <f>IF(I$1&lt;&gt;"",COUNTIFS(EVA4_Groupes_FRANCAIS!$B:$B,classes!I$1,EVA4_Groupes_FRANCAIS!$G:$G,"="&amp;$C25)/COUNTIF(EVA4_Groupes_FRANCAIS!$B:$B,classes!I$1),"")</f>
        <v/>
      </c>
      <c r="J25" s="10" t="str">
        <f>IF(J$1&lt;&gt;"",COUNTIFS(EVA4_Groupes_FRANCAIS!$B:$B,classes!J$1,EVA4_Groupes_FRANCAIS!$G:$G,"="&amp;$C25)/COUNTIF(EVA4_Groupes_FRANCAIS!$B:$B,classes!J$1),"")</f>
        <v/>
      </c>
      <c r="K25" s="1">
        <f>COUNTIF(EVA4_Groupes_FRANCAIS!G:G,"="&amp;classes!C25)/COUNTIF(EVA4_Groupes_FRANCAIS!$K:$K,"&gt;=0")</f>
        <v>0</v>
      </c>
    </row>
    <row r="26" spans="3:11" ht="27.75" customHeight="1" x14ac:dyDescent="0.25">
      <c r="C26" s="38" t="s">
        <v>32</v>
      </c>
      <c r="D26" s="10" t="str">
        <f>IF(D$1&lt;&gt;"",COUNTIFS(EVA4_Groupes_FRANCAIS!$B:$B,classes!D$1,EVA4_Groupes_FRANCAIS!$G:$G,"="&amp;$C26)/COUNTIF(EVA4_Groupes_FRANCAIS!$B:$B,classes!D$1),"")</f>
        <v/>
      </c>
      <c r="E26" s="10" t="str">
        <f>IF(E$1&lt;&gt;"",COUNTIFS(EVA4_Groupes_FRANCAIS!$B:$B,classes!E$1,EVA4_Groupes_FRANCAIS!$G:$G,"="&amp;$C26)/COUNTIF(EVA4_Groupes_FRANCAIS!$B:$B,classes!E$1),"")</f>
        <v/>
      </c>
      <c r="F26" s="10" t="str">
        <f>IF(F$1&lt;&gt;"",COUNTIFS(EVA4_Groupes_FRANCAIS!$B:$B,classes!F$1,EVA4_Groupes_FRANCAIS!$G:$G,"="&amp;$C26)/COUNTIF(EVA4_Groupes_FRANCAIS!$B:$B,classes!F$1),"")</f>
        <v/>
      </c>
      <c r="G26" s="10" t="str">
        <f>IF(G$1&lt;&gt;"",COUNTIFS(EVA4_Groupes_FRANCAIS!$B:$B,classes!G$1,EVA4_Groupes_FRANCAIS!$G:$G,"="&amp;$C26)/COUNTIF(EVA4_Groupes_FRANCAIS!$B:$B,classes!G$1),"")</f>
        <v/>
      </c>
      <c r="H26" s="10" t="str">
        <f>IF(H$1&lt;&gt;"",COUNTIFS(EVA4_Groupes_FRANCAIS!$B:$B,classes!H$1,EVA4_Groupes_FRANCAIS!$G:$G,"="&amp;$C26)/COUNTIF(EVA4_Groupes_FRANCAIS!$B:$B,classes!H$1),"")</f>
        <v/>
      </c>
      <c r="I26" s="10" t="str">
        <f>IF(I$1&lt;&gt;"",COUNTIFS(EVA4_Groupes_FRANCAIS!$B:$B,classes!I$1,EVA4_Groupes_FRANCAIS!$G:$G,"="&amp;$C26)/COUNTIF(EVA4_Groupes_FRANCAIS!$B:$B,classes!I$1),"")</f>
        <v/>
      </c>
      <c r="J26" s="10" t="str">
        <f>IF(J$1&lt;&gt;"",COUNTIFS(EVA4_Groupes_FRANCAIS!$B:$B,classes!J$1,EVA4_Groupes_FRANCAIS!$G:$G,"="&amp;$C26)/COUNTIF(EVA4_Groupes_FRANCAIS!$B:$B,classes!J$1),"")</f>
        <v/>
      </c>
      <c r="K26" s="1">
        <f>COUNTIF(EVA4_Groupes_FRANCAIS!G:G,"="&amp;classes!C26)/COUNTIF(EVA4_Groupes_FRANCAIS!$K:$K,"&gt;=0")</f>
        <v>0</v>
      </c>
    </row>
    <row r="27" spans="3:11" ht="27.75" customHeight="1" x14ac:dyDescent="0.25">
      <c r="C27" s="31" t="s">
        <v>34</v>
      </c>
      <c r="D27" s="10" t="str">
        <f>IF(D$1&lt;&gt;"",COUNTIFS(EVA4_Groupes_FRANCAIS!$B:$B,classes!D$1,EVA4_Groupes_FRANCAIS!$G:$G,"="&amp;$C27)/COUNTIF(EVA4_Groupes_FRANCAIS!$B:$B,classes!D$1),"")</f>
        <v/>
      </c>
      <c r="E27" s="10" t="str">
        <f>IF(E$1&lt;&gt;"",COUNTIFS(EVA4_Groupes_FRANCAIS!$B:$B,classes!E$1,EVA4_Groupes_FRANCAIS!$G:$G,"="&amp;$C27)/COUNTIF(EVA4_Groupes_FRANCAIS!$B:$B,classes!E$1),"")</f>
        <v/>
      </c>
      <c r="F27" s="10" t="str">
        <f>IF(F$1&lt;&gt;"",COUNTIFS(EVA4_Groupes_FRANCAIS!$B:$B,classes!F$1,EVA4_Groupes_FRANCAIS!$G:$G,"="&amp;$C27)/COUNTIF(EVA4_Groupes_FRANCAIS!$B:$B,classes!F$1),"")</f>
        <v/>
      </c>
      <c r="G27" s="10" t="str">
        <f>IF(G$1&lt;&gt;"",COUNTIFS(EVA4_Groupes_FRANCAIS!$B:$B,classes!G$1,EVA4_Groupes_FRANCAIS!$G:$G,"="&amp;$C27)/COUNTIF(EVA4_Groupes_FRANCAIS!$B:$B,classes!G$1),"")</f>
        <v/>
      </c>
      <c r="H27" s="10" t="str">
        <f>IF(H$1&lt;&gt;"",COUNTIFS(EVA4_Groupes_FRANCAIS!$B:$B,classes!H$1,EVA4_Groupes_FRANCAIS!$G:$G,"="&amp;$C27)/COUNTIF(EVA4_Groupes_FRANCAIS!$B:$B,classes!H$1),"")</f>
        <v/>
      </c>
      <c r="I27" s="10" t="str">
        <f>IF(I$1&lt;&gt;"",COUNTIFS(EVA4_Groupes_FRANCAIS!$B:$B,classes!I$1,EVA4_Groupes_FRANCAIS!$G:$G,"="&amp;$C27)/COUNTIF(EVA4_Groupes_FRANCAIS!$B:$B,classes!I$1),"")</f>
        <v/>
      </c>
      <c r="J27" s="10" t="str">
        <f>IF(J$1&lt;&gt;"",COUNTIFS(EVA4_Groupes_FRANCAIS!$B:$B,classes!J$1,EVA4_Groupes_FRANCAIS!$G:$G,"="&amp;$C27)/COUNTIF(EVA4_Groupes_FRANCAIS!$B:$B,classes!J$1),"")</f>
        <v/>
      </c>
      <c r="K27" s="1">
        <f>COUNTIF(EVA4_Groupes_FRANCAIS!G:G,"="&amp;classes!C27)/COUNTIF(EVA4_Groupes_FRANCAIS!$K:$K,"&gt;=0")</f>
        <v>0</v>
      </c>
    </row>
    <row r="28" spans="3:11" ht="48" customHeight="1" x14ac:dyDescent="0.25">
      <c r="D28" s="3"/>
      <c r="E28" s="3"/>
      <c r="F28" s="3"/>
      <c r="G28" s="3"/>
      <c r="H28" s="3"/>
      <c r="I28" s="3"/>
      <c r="J28" s="3"/>
      <c r="K28" s="3"/>
    </row>
    <row r="29" spans="3:11" ht="27.75" customHeight="1" x14ac:dyDescent="0.25">
      <c r="C29" s="28" t="s">
        <v>24</v>
      </c>
      <c r="D29" s="13" t="str">
        <f t="shared" ref="D29:J29" si="4">IF(D1&lt;&gt;"",D1,"")</f>
        <v/>
      </c>
      <c r="E29" s="13" t="str">
        <f t="shared" si="4"/>
        <v/>
      </c>
      <c r="F29" s="13" t="str">
        <f t="shared" si="4"/>
        <v/>
      </c>
      <c r="G29" s="13" t="str">
        <f t="shared" si="4"/>
        <v/>
      </c>
      <c r="H29" s="13" t="str">
        <f t="shared" si="4"/>
        <v/>
      </c>
      <c r="I29" s="13" t="str">
        <f t="shared" si="4"/>
        <v/>
      </c>
      <c r="J29" s="13" t="str">
        <f t="shared" si="4"/>
        <v/>
      </c>
      <c r="K29" s="14" t="s">
        <v>4</v>
      </c>
    </row>
    <row r="30" spans="3:11" ht="27.75" customHeight="1" x14ac:dyDescent="0.25">
      <c r="C30" s="27" t="s">
        <v>14</v>
      </c>
      <c r="D30" s="10" t="str">
        <f>IF(D$1&lt;&gt;"",COUNTIFS(EVA4_Groupes_FRANCAIS!$B:$B,classes!D$1,EVA4_Groupes_FRANCAIS!$H:$H,"="&amp;$C30)/COUNTIF(EVA4_Groupes_FRANCAIS!$B:$B,classes!D$1),"")</f>
        <v/>
      </c>
      <c r="E30" s="10" t="str">
        <f>IF(E$1&lt;&gt;"",COUNTIFS(EVA4_Groupes_FRANCAIS!$B:$B,classes!E$1,EVA4_Groupes_FRANCAIS!$H:$H,"="&amp;$C30)/COUNTIF(EVA4_Groupes_FRANCAIS!$B:$B,classes!E$1),"")</f>
        <v/>
      </c>
      <c r="F30" s="10" t="str">
        <f>IF(F$1&lt;&gt;"",COUNTIFS(EVA4_Groupes_FRANCAIS!$B:$B,classes!F$1,EVA4_Groupes_FRANCAIS!$H:$H,"="&amp;$C30)/COUNTIF(EVA4_Groupes_FRANCAIS!$B:$B,classes!F$1),"")</f>
        <v/>
      </c>
      <c r="G30" s="10" t="str">
        <f>IF(G$1&lt;&gt;"",COUNTIFS(EVA4_Groupes_FRANCAIS!$B:$B,classes!G$1,EVA4_Groupes_FRANCAIS!$H:$H,"="&amp;$C30)/COUNTIF(EVA4_Groupes_FRANCAIS!$B:$B,classes!G$1),"")</f>
        <v/>
      </c>
      <c r="H30" s="10" t="str">
        <f>IF(H$1&lt;&gt;"",COUNTIFS(EVA4_Groupes_FRANCAIS!$B:$B,classes!H$1,EVA4_Groupes_FRANCAIS!$H:$H,"="&amp;$C30)/COUNTIF(EVA4_Groupes_FRANCAIS!$B:$B,classes!H$1),"")</f>
        <v/>
      </c>
      <c r="I30" s="10" t="str">
        <f>IF(I$1&lt;&gt;"",COUNTIFS(EVA4_Groupes_FRANCAIS!$B:$B,classes!I$1,EVA4_Groupes_FRANCAIS!$H:$H,"="&amp;$C30)/COUNTIF(EVA4_Groupes_FRANCAIS!$B:$B,classes!I$1),"")</f>
        <v/>
      </c>
      <c r="J30" s="10" t="str">
        <f>IF(J$1&lt;&gt;"",COUNTIFS(EVA4_Groupes_FRANCAIS!$B:$B,classes!J$1,EVA4_Groupes_FRANCAIS!$H:$H,"="&amp;$C30)/COUNTIF(EVA4_Groupes_FRANCAIS!$B:$B,classes!J$1),"")</f>
        <v/>
      </c>
      <c r="K30" s="1">
        <f>COUNTIF(EVA4_Groupes_FRANCAIS!H:H,"="&amp;classes!C30)/COUNTIF(EVA4_Groupes_FRANCAIS!$K:$K,"&gt;=0")</f>
        <v>0</v>
      </c>
    </row>
    <row r="31" spans="3:11" ht="27.75" customHeight="1" x14ac:dyDescent="0.25">
      <c r="C31" s="26" t="s">
        <v>15</v>
      </c>
      <c r="D31" s="10" t="str">
        <f>IF(D$1&lt;&gt;"",COUNTIFS(EVA4_Groupes_FRANCAIS!$B:$B,classes!D$1,EVA4_Groupes_FRANCAIS!$H:$H,"="&amp;$C31)/COUNTIF(EVA4_Groupes_FRANCAIS!$B:$B,classes!D$1),"")</f>
        <v/>
      </c>
      <c r="E31" s="10" t="str">
        <f>IF(E$1&lt;&gt;"",COUNTIFS(EVA4_Groupes_FRANCAIS!$B:$B,classes!E$1,EVA4_Groupes_FRANCAIS!$H:$H,"="&amp;$C31)/COUNTIF(EVA4_Groupes_FRANCAIS!$B:$B,classes!E$1),"")</f>
        <v/>
      </c>
      <c r="F31" s="10" t="str">
        <f>IF(F$1&lt;&gt;"",COUNTIFS(EVA4_Groupes_FRANCAIS!$B:$B,classes!F$1,EVA4_Groupes_FRANCAIS!$H:$H,"="&amp;$C31)/COUNTIF(EVA4_Groupes_FRANCAIS!$B:$B,classes!F$1),"")</f>
        <v/>
      </c>
      <c r="G31" s="10" t="str">
        <f>IF(G$1&lt;&gt;"",COUNTIFS(EVA4_Groupes_FRANCAIS!$B:$B,classes!G$1,EVA4_Groupes_FRANCAIS!$H:$H,"="&amp;$C31)/COUNTIF(EVA4_Groupes_FRANCAIS!$B:$B,classes!G$1),"")</f>
        <v/>
      </c>
      <c r="H31" s="10" t="str">
        <f>IF(H$1&lt;&gt;"",COUNTIFS(EVA4_Groupes_FRANCAIS!$B:$B,classes!H$1,EVA4_Groupes_FRANCAIS!$H:$H,"="&amp;$C31)/COUNTIF(EVA4_Groupes_FRANCAIS!$B:$B,classes!H$1),"")</f>
        <v/>
      </c>
      <c r="I31" s="10" t="str">
        <f>IF(I$1&lt;&gt;"",COUNTIFS(EVA4_Groupes_FRANCAIS!$B:$B,classes!I$1,EVA4_Groupes_FRANCAIS!$H:$H,"="&amp;$C31)/COUNTIF(EVA4_Groupes_FRANCAIS!$B:$B,classes!I$1),"")</f>
        <v/>
      </c>
      <c r="J31" s="10" t="str">
        <f>IF(J$1&lt;&gt;"",COUNTIFS(EVA4_Groupes_FRANCAIS!$B:$B,classes!J$1,EVA4_Groupes_FRANCAIS!$H:$H,"="&amp;$C31)/COUNTIF(EVA4_Groupes_FRANCAIS!$B:$B,classes!J$1),"")</f>
        <v/>
      </c>
      <c r="K31" s="1">
        <f>COUNTIF(EVA4_Groupes_FRANCAIS!H:H,"="&amp;classes!C31)/COUNTIF(EVA4_Groupes_FRANCAIS!$K:$K,"&gt;=0")</f>
        <v>0</v>
      </c>
    </row>
    <row r="32" spans="3:11" ht="27.75" customHeight="1" x14ac:dyDescent="0.25">
      <c r="C32" s="38" t="s">
        <v>32</v>
      </c>
      <c r="D32" s="10" t="str">
        <f>IF(D$1&lt;&gt;"",COUNTIFS(EVA4_Groupes_FRANCAIS!$B:$B,classes!D$1,EVA4_Groupes_FRANCAIS!$H:$H,"="&amp;$C32)/COUNTIF(EVA4_Groupes_FRANCAIS!$B:$B,classes!D$1),"")</f>
        <v/>
      </c>
      <c r="E32" s="10" t="str">
        <f>IF(E$1&lt;&gt;"",COUNTIFS(EVA4_Groupes_FRANCAIS!$B:$B,classes!E$1,EVA4_Groupes_FRANCAIS!$H:$H,"="&amp;$C32)/COUNTIF(EVA4_Groupes_FRANCAIS!$B:$B,classes!E$1),"")</f>
        <v/>
      </c>
      <c r="F32" s="10" t="str">
        <f>IF(F$1&lt;&gt;"",COUNTIFS(EVA4_Groupes_FRANCAIS!$B:$B,classes!F$1,EVA4_Groupes_FRANCAIS!$H:$H,"="&amp;$C32)/COUNTIF(EVA4_Groupes_FRANCAIS!$B:$B,classes!F$1),"")</f>
        <v/>
      </c>
      <c r="G32" s="10" t="str">
        <f>IF(G$1&lt;&gt;"",COUNTIFS(EVA4_Groupes_FRANCAIS!$B:$B,classes!G$1,EVA4_Groupes_FRANCAIS!$H:$H,"="&amp;$C32)/COUNTIF(EVA4_Groupes_FRANCAIS!$B:$B,classes!G$1),"")</f>
        <v/>
      </c>
      <c r="H32" s="10" t="str">
        <f>IF(H$1&lt;&gt;"",COUNTIFS(EVA4_Groupes_FRANCAIS!$B:$B,classes!H$1,EVA4_Groupes_FRANCAIS!$H:$H,"="&amp;$C32)/COUNTIF(EVA4_Groupes_FRANCAIS!$B:$B,classes!H$1),"")</f>
        <v/>
      </c>
      <c r="I32" s="10" t="str">
        <f>IF(I$1&lt;&gt;"",COUNTIFS(EVA4_Groupes_FRANCAIS!$B:$B,classes!I$1,EVA4_Groupes_FRANCAIS!$H:$H,"="&amp;$C32)/COUNTIF(EVA4_Groupes_FRANCAIS!$B:$B,classes!I$1),"")</f>
        <v/>
      </c>
      <c r="J32" s="10" t="str">
        <f>IF(J$1&lt;&gt;"",COUNTIFS(EVA4_Groupes_FRANCAIS!$B:$B,classes!J$1,EVA4_Groupes_FRANCAIS!$H:$H,"="&amp;$C32)/COUNTIF(EVA4_Groupes_FRANCAIS!$B:$B,classes!J$1),"")</f>
        <v/>
      </c>
      <c r="K32" s="1">
        <f>COUNTIF(EVA4_Groupes_FRANCAIS!H:H,"="&amp;classes!C32)/COUNTIF(EVA4_Groupes_FRANCAIS!$K:$K,"&gt;=0")</f>
        <v>0</v>
      </c>
    </row>
    <row r="33" spans="3:11" ht="27.75" customHeight="1" x14ac:dyDescent="0.25">
      <c r="C33" s="31" t="s">
        <v>34</v>
      </c>
      <c r="D33" s="10" t="str">
        <f>IF(D$1&lt;&gt;"",COUNTIFS(EVA4_Groupes_FRANCAIS!$B:$B,classes!D$1,EVA4_Groupes_FRANCAIS!$H:$H,"="&amp;$C33)/COUNTIF(EVA4_Groupes_FRANCAIS!$B:$B,classes!D$1),"")</f>
        <v/>
      </c>
      <c r="E33" s="10" t="str">
        <f>IF(E$1&lt;&gt;"",COUNTIFS(EVA4_Groupes_FRANCAIS!$B:$B,classes!E$1,EVA4_Groupes_FRANCAIS!$H:$H,"="&amp;$C33)/COUNTIF(EVA4_Groupes_FRANCAIS!$B:$B,classes!E$1),"")</f>
        <v/>
      </c>
      <c r="F33" s="10" t="str">
        <f>IF(F$1&lt;&gt;"",COUNTIFS(EVA4_Groupes_FRANCAIS!$B:$B,classes!F$1,EVA4_Groupes_FRANCAIS!$H:$H,"="&amp;$C33)/COUNTIF(EVA4_Groupes_FRANCAIS!$B:$B,classes!F$1),"")</f>
        <v/>
      </c>
      <c r="G33" s="10" t="str">
        <f>IF(G$1&lt;&gt;"",COUNTIFS(EVA4_Groupes_FRANCAIS!$B:$B,classes!G$1,EVA4_Groupes_FRANCAIS!$H:$H,"="&amp;$C33)/COUNTIF(EVA4_Groupes_FRANCAIS!$B:$B,classes!G$1),"")</f>
        <v/>
      </c>
      <c r="H33" s="10" t="str">
        <f>IF(H$1&lt;&gt;"",COUNTIFS(EVA4_Groupes_FRANCAIS!$B:$B,classes!H$1,EVA4_Groupes_FRANCAIS!$H:$H,"="&amp;$C33)/COUNTIF(EVA4_Groupes_FRANCAIS!$B:$B,classes!H$1),"")</f>
        <v/>
      </c>
      <c r="I33" s="10" t="str">
        <f>IF(I$1&lt;&gt;"",COUNTIFS(EVA4_Groupes_FRANCAIS!$B:$B,classes!I$1,EVA4_Groupes_FRANCAIS!$H:$H,"="&amp;$C33)/COUNTIF(EVA4_Groupes_FRANCAIS!$B:$B,classes!I$1),"")</f>
        <v/>
      </c>
      <c r="J33" s="10" t="str">
        <f>IF(J$1&lt;&gt;"",COUNTIFS(EVA4_Groupes_FRANCAIS!$B:$B,classes!J$1,EVA4_Groupes_FRANCAIS!$H:$H,"="&amp;$C33)/COUNTIF(EVA4_Groupes_FRANCAIS!$B:$B,classes!J$1),"")</f>
        <v/>
      </c>
      <c r="K33" s="1">
        <f>COUNTIF(EVA4_Groupes_FRANCAIS!H:H,"="&amp;classes!C33)/COUNTIF(EVA4_Groupes_FRANCAIS!$K:$K,"&gt;=0")</f>
        <v>0</v>
      </c>
    </row>
    <row r="34" spans="3:11" ht="39.75" customHeight="1" x14ac:dyDescent="0.25">
      <c r="D34" s="3"/>
      <c r="E34" s="3"/>
      <c r="F34" s="3"/>
      <c r="G34" s="3"/>
      <c r="H34" s="3"/>
      <c r="I34" s="3"/>
      <c r="J34" s="3"/>
      <c r="K34" s="3"/>
    </row>
    <row r="35" spans="3:11" ht="27.75" customHeight="1" x14ac:dyDescent="0.25">
      <c r="C35" s="28" t="s">
        <v>25</v>
      </c>
      <c r="D35" s="13" t="str">
        <f t="shared" ref="D35:J35" si="5">IF(D1&lt;&gt;"",D1,"")</f>
        <v/>
      </c>
      <c r="E35" s="13" t="str">
        <f t="shared" si="5"/>
        <v/>
      </c>
      <c r="F35" s="13" t="str">
        <f t="shared" si="5"/>
        <v/>
      </c>
      <c r="G35" s="13" t="str">
        <f t="shared" si="5"/>
        <v/>
      </c>
      <c r="H35" s="13" t="str">
        <f t="shared" si="5"/>
        <v/>
      </c>
      <c r="I35" s="13" t="str">
        <f t="shared" si="5"/>
        <v/>
      </c>
      <c r="J35" s="13" t="str">
        <f t="shared" si="5"/>
        <v/>
      </c>
      <c r="K35" s="14" t="s">
        <v>4</v>
      </c>
    </row>
    <row r="36" spans="3:11" ht="27.75" customHeight="1" x14ac:dyDescent="0.25">
      <c r="C36" s="27" t="s">
        <v>14</v>
      </c>
      <c r="D36" s="10" t="str">
        <f>IF(D$1&lt;&gt;"",COUNTIFS(EVA4_Groupes_FRANCAIS!$B:$B,classes!D$1,EVA4_Groupes_FRANCAIS!$I:$I,"="&amp;$C36)/COUNTIF(EVA4_Groupes_FRANCAIS!$B:$B,classes!D$1),"")</f>
        <v/>
      </c>
      <c r="E36" s="10" t="str">
        <f>IF(E$1&lt;&gt;"",COUNTIFS(EVA4_Groupes_FRANCAIS!$B:$B,classes!E$1,EVA4_Groupes_FRANCAIS!$I:$I,"="&amp;$C36)/COUNTIF(EVA4_Groupes_FRANCAIS!$B:$B,classes!E$1),"")</f>
        <v/>
      </c>
      <c r="F36" s="10" t="str">
        <f>IF(F$1&lt;&gt;"",COUNTIFS(EVA4_Groupes_FRANCAIS!$B:$B,classes!F$1,EVA4_Groupes_FRANCAIS!$I:$I,"="&amp;$C36)/COUNTIF(EVA4_Groupes_FRANCAIS!$B:$B,classes!F$1),"")</f>
        <v/>
      </c>
      <c r="G36" s="10" t="str">
        <f>IF(G$1&lt;&gt;"",COUNTIFS(EVA4_Groupes_FRANCAIS!$B:$B,classes!G$1,EVA4_Groupes_FRANCAIS!$I:$I,"="&amp;$C36)/COUNTIF(EVA4_Groupes_FRANCAIS!$B:$B,classes!G$1),"")</f>
        <v/>
      </c>
      <c r="H36" s="10" t="str">
        <f>IF(H$1&lt;&gt;"",COUNTIFS(EVA4_Groupes_FRANCAIS!$B:$B,classes!H$1,EVA4_Groupes_FRANCAIS!$I:$I,"="&amp;$C36)/COUNTIF(EVA4_Groupes_FRANCAIS!$B:$B,classes!H$1),"")</f>
        <v/>
      </c>
      <c r="I36" s="10" t="str">
        <f>IF(I$1&lt;&gt;"",COUNTIFS(EVA4_Groupes_FRANCAIS!$B:$B,classes!I$1,EVA4_Groupes_FRANCAIS!$I:$I,"="&amp;$C36)/COUNTIF(EVA4_Groupes_FRANCAIS!$B:$B,classes!I$1),"")</f>
        <v/>
      </c>
      <c r="J36" s="10" t="str">
        <f>IF(J$1&lt;&gt;"",COUNTIFS(EVA4_Groupes_FRANCAIS!$B:$B,classes!J$1,EVA4_Groupes_FRANCAIS!$I:$I,"="&amp;$C36)/COUNTIF(EVA4_Groupes_FRANCAIS!$B:$B,classes!J$1),"")</f>
        <v/>
      </c>
      <c r="K36" s="1">
        <f>COUNTIF(EVA4_Groupes_FRANCAIS!I:I,"="&amp;classes!C36)/COUNTIF(EVA4_Groupes_FRANCAIS!$K:$K,"&gt;=0")</f>
        <v>0</v>
      </c>
    </row>
    <row r="37" spans="3:11" ht="27.75" customHeight="1" x14ac:dyDescent="0.25">
      <c r="C37" s="26" t="s">
        <v>15</v>
      </c>
      <c r="D37" s="10" t="str">
        <f>IF(D$1&lt;&gt;"",COUNTIFS(EVA4_Groupes_FRANCAIS!$B:$B,classes!D$1,EVA4_Groupes_FRANCAIS!$I:$I,"="&amp;$C37)/COUNTIF(EVA4_Groupes_FRANCAIS!$B:$B,classes!D$1),"")</f>
        <v/>
      </c>
      <c r="E37" s="10" t="str">
        <f>IF(E$1&lt;&gt;"",COUNTIFS(EVA4_Groupes_FRANCAIS!$B:$B,classes!E$1,EVA4_Groupes_FRANCAIS!$I:$I,"="&amp;$C37)/COUNTIF(EVA4_Groupes_FRANCAIS!$B:$B,classes!E$1),"")</f>
        <v/>
      </c>
      <c r="F37" s="10" t="str">
        <f>IF(F$1&lt;&gt;"",COUNTIFS(EVA4_Groupes_FRANCAIS!$B:$B,classes!F$1,EVA4_Groupes_FRANCAIS!$I:$I,"="&amp;$C37)/COUNTIF(EVA4_Groupes_FRANCAIS!$B:$B,classes!F$1),"")</f>
        <v/>
      </c>
      <c r="G37" s="10" t="str">
        <f>IF(G$1&lt;&gt;"",COUNTIFS(EVA4_Groupes_FRANCAIS!$B:$B,classes!G$1,EVA4_Groupes_FRANCAIS!$I:$I,"="&amp;$C37)/COUNTIF(EVA4_Groupes_FRANCAIS!$B:$B,classes!G$1),"")</f>
        <v/>
      </c>
      <c r="H37" s="10" t="str">
        <f>IF(H$1&lt;&gt;"",COUNTIFS(EVA4_Groupes_FRANCAIS!$B:$B,classes!H$1,EVA4_Groupes_FRANCAIS!$I:$I,"="&amp;$C37)/COUNTIF(EVA4_Groupes_FRANCAIS!$B:$B,classes!H$1),"")</f>
        <v/>
      </c>
      <c r="I37" s="10" t="str">
        <f>IF(I$1&lt;&gt;"",COUNTIFS(EVA4_Groupes_FRANCAIS!$B:$B,classes!I$1,EVA4_Groupes_FRANCAIS!$I:$I,"="&amp;$C37)/COUNTIF(EVA4_Groupes_FRANCAIS!$B:$B,classes!I$1),"")</f>
        <v/>
      </c>
      <c r="J37" s="10" t="str">
        <f>IF(J$1&lt;&gt;"",COUNTIFS(EVA4_Groupes_FRANCAIS!$B:$B,classes!J$1,EVA4_Groupes_FRANCAIS!$I:$I,"="&amp;$C37)/COUNTIF(EVA4_Groupes_FRANCAIS!$B:$B,classes!J$1),"")</f>
        <v/>
      </c>
      <c r="K37" s="1">
        <f>COUNTIF(EVA4_Groupes_FRANCAIS!I:I,"="&amp;classes!C37)/COUNTIF(EVA4_Groupes_FRANCAIS!$K:$K,"&gt;=0")</f>
        <v>0</v>
      </c>
    </row>
    <row r="38" spans="3:11" ht="27.75" customHeight="1" x14ac:dyDescent="0.25">
      <c r="C38" s="38" t="s">
        <v>32</v>
      </c>
      <c r="D38" s="10" t="str">
        <f>IF(D$1&lt;&gt;"",COUNTIFS(EVA4_Groupes_FRANCAIS!$B:$B,classes!D$1,EVA4_Groupes_FRANCAIS!$I:$I,"="&amp;$C38)/COUNTIF(EVA4_Groupes_FRANCAIS!$B:$B,classes!D$1),"")</f>
        <v/>
      </c>
      <c r="E38" s="10" t="str">
        <f>IF(E$1&lt;&gt;"",COUNTIFS(EVA4_Groupes_FRANCAIS!$B:$B,classes!E$1,EVA4_Groupes_FRANCAIS!$I:$I,"="&amp;$C38)/COUNTIF(EVA4_Groupes_FRANCAIS!$B:$B,classes!E$1),"")</f>
        <v/>
      </c>
      <c r="F38" s="10" t="str">
        <f>IF(F$1&lt;&gt;"",COUNTIFS(EVA4_Groupes_FRANCAIS!$B:$B,classes!F$1,EVA4_Groupes_FRANCAIS!$I:$I,"="&amp;$C38)/COUNTIF(EVA4_Groupes_FRANCAIS!$B:$B,classes!F$1),"")</f>
        <v/>
      </c>
      <c r="G38" s="10" t="str">
        <f>IF(G$1&lt;&gt;"",COUNTIFS(EVA4_Groupes_FRANCAIS!$B:$B,classes!G$1,EVA4_Groupes_FRANCAIS!$I:$I,"="&amp;$C38)/COUNTIF(EVA4_Groupes_FRANCAIS!$B:$B,classes!G$1),"")</f>
        <v/>
      </c>
      <c r="H38" s="10" t="str">
        <f>IF(H$1&lt;&gt;"",COUNTIFS(EVA4_Groupes_FRANCAIS!$B:$B,classes!H$1,EVA4_Groupes_FRANCAIS!$I:$I,"="&amp;$C38)/COUNTIF(EVA4_Groupes_FRANCAIS!$B:$B,classes!H$1),"")</f>
        <v/>
      </c>
      <c r="I38" s="10" t="str">
        <f>IF(I$1&lt;&gt;"",COUNTIFS(EVA4_Groupes_FRANCAIS!$B:$B,classes!I$1,EVA4_Groupes_FRANCAIS!$I:$I,"="&amp;$C38)/COUNTIF(EVA4_Groupes_FRANCAIS!$B:$B,classes!I$1),"")</f>
        <v/>
      </c>
      <c r="J38" s="10" t="str">
        <f>IF(J$1&lt;&gt;"",COUNTIFS(EVA4_Groupes_FRANCAIS!$B:$B,classes!J$1,EVA4_Groupes_FRANCAIS!$I:$I,"="&amp;$C38)/COUNTIF(EVA4_Groupes_FRANCAIS!$B:$B,classes!J$1),"")</f>
        <v/>
      </c>
      <c r="K38" s="1">
        <f>COUNTIF(EVA4_Groupes_FRANCAIS!I:I,"="&amp;classes!C38)/COUNTIF(EVA4_Groupes_FRANCAIS!$K:$K,"&gt;=0")</f>
        <v>0</v>
      </c>
    </row>
    <row r="39" spans="3:11" ht="27.75" customHeight="1" x14ac:dyDescent="0.25">
      <c r="C39" s="31" t="s">
        <v>34</v>
      </c>
      <c r="D39" s="10" t="str">
        <f>IF(D$1&lt;&gt;"",COUNTIFS(EVA4_Groupes_FRANCAIS!$B:$B,classes!D$1,EVA4_Groupes_FRANCAIS!$I:$I,"="&amp;$C39)/COUNTIF(EVA4_Groupes_FRANCAIS!$B:$B,classes!D$1),"")</f>
        <v/>
      </c>
      <c r="E39" s="10" t="str">
        <f>IF(E$1&lt;&gt;"",COUNTIFS(EVA4_Groupes_FRANCAIS!$B:$B,classes!E$1,EVA4_Groupes_FRANCAIS!$I:$I,"="&amp;$C39)/COUNTIF(EVA4_Groupes_FRANCAIS!$B:$B,classes!E$1),"")</f>
        <v/>
      </c>
      <c r="F39" s="10" t="str">
        <f>IF(F$1&lt;&gt;"",COUNTIFS(EVA4_Groupes_FRANCAIS!$B:$B,classes!F$1,EVA4_Groupes_FRANCAIS!$I:$I,"="&amp;$C39)/COUNTIF(EVA4_Groupes_FRANCAIS!$B:$B,classes!F$1),"")</f>
        <v/>
      </c>
      <c r="G39" s="10" t="str">
        <f>IF(G$1&lt;&gt;"",COUNTIFS(EVA4_Groupes_FRANCAIS!$B:$B,classes!G$1,EVA4_Groupes_FRANCAIS!$I:$I,"="&amp;$C39)/COUNTIF(EVA4_Groupes_FRANCAIS!$B:$B,classes!G$1),"")</f>
        <v/>
      </c>
      <c r="H39" s="10" t="str">
        <f>IF(H$1&lt;&gt;"",COUNTIFS(EVA4_Groupes_FRANCAIS!$B:$B,classes!H$1,EVA4_Groupes_FRANCAIS!$I:$I,"="&amp;$C39)/COUNTIF(EVA4_Groupes_FRANCAIS!$B:$B,classes!H$1),"")</f>
        <v/>
      </c>
      <c r="I39" s="10" t="str">
        <f>IF(I$1&lt;&gt;"",COUNTIFS(EVA4_Groupes_FRANCAIS!$B:$B,classes!I$1,EVA4_Groupes_FRANCAIS!$I:$I,"="&amp;$C39)/COUNTIF(EVA4_Groupes_FRANCAIS!$B:$B,classes!I$1),"")</f>
        <v/>
      </c>
      <c r="J39" s="10" t="str">
        <f>IF(J$1&lt;&gt;"",COUNTIFS(EVA4_Groupes_FRANCAIS!$B:$B,classes!J$1,EVA4_Groupes_FRANCAIS!$I:$I,"="&amp;$C39)/COUNTIF(EVA4_Groupes_FRANCAIS!$B:$B,classes!J$1),"")</f>
        <v/>
      </c>
      <c r="K39" s="1">
        <f>COUNTIF(EVA4_Groupes_FRANCAIS!I:I,"="&amp;classes!C39)/COUNTIF(EVA4_Groupes_FRANCAIS!$K:$K,"&gt;=0")</f>
        <v>0</v>
      </c>
    </row>
    <row r="40" spans="3:11" ht="43.5" customHeight="1" x14ac:dyDescent="0.25">
      <c r="D40" s="3"/>
      <c r="E40" s="3"/>
      <c r="F40" s="3"/>
      <c r="G40" s="3"/>
      <c r="H40" s="3"/>
      <c r="I40" s="3"/>
      <c r="J40" s="3"/>
      <c r="K40" s="3"/>
    </row>
    <row r="41" spans="3:11" ht="27.75" customHeight="1" x14ac:dyDescent="0.25">
      <c r="C41" s="22" t="s">
        <v>13</v>
      </c>
      <c r="D41" s="13" t="str">
        <f t="shared" ref="D41:J41" si="6">IF(D1&lt;&gt;"",D1,"")</f>
        <v/>
      </c>
      <c r="E41" s="13" t="str">
        <f t="shared" si="6"/>
        <v/>
      </c>
      <c r="F41" s="13" t="str">
        <f t="shared" si="6"/>
        <v/>
      </c>
      <c r="G41" s="13" t="str">
        <f t="shared" si="6"/>
        <v/>
      </c>
      <c r="H41" s="13" t="str">
        <f t="shared" si="6"/>
        <v/>
      </c>
      <c r="I41" s="13" t="str">
        <f t="shared" si="6"/>
        <v/>
      </c>
      <c r="J41" s="13" t="str">
        <f t="shared" si="6"/>
        <v/>
      </c>
      <c r="K41" s="14" t="s">
        <v>4</v>
      </c>
    </row>
    <row r="42" spans="3:11" ht="27.75" customHeight="1" x14ac:dyDescent="0.25">
      <c r="C42" s="27" t="s">
        <v>14</v>
      </c>
      <c r="D42" s="10" t="str">
        <f>IF(D$1&lt;&gt;"",COUNTIFS(EVA4_Groupes_FRANCAIS!$B:$B,classes!D$1,EVA4_Groupes_FRANCAIS!$J:$J,"="&amp;$C42)/COUNTIF(EVA4_Groupes_FRANCAIS!$B:$B,classes!D$1),"")</f>
        <v/>
      </c>
      <c r="E42" s="10" t="str">
        <f>IF(E$1&lt;&gt;"",COUNTIFS(EVA4_Groupes_FRANCAIS!$B:$B,classes!E$1,EVA4_Groupes_FRANCAIS!$J:$J,"="&amp;$C42)/COUNTIF(EVA4_Groupes_FRANCAIS!$B:$B,classes!E$1),"")</f>
        <v/>
      </c>
      <c r="F42" s="10" t="str">
        <f>IF(F$1&lt;&gt;"",COUNTIFS(EVA4_Groupes_FRANCAIS!$B:$B,classes!F$1,EVA4_Groupes_FRANCAIS!$J:$J,"="&amp;$C42)/COUNTIF(EVA4_Groupes_FRANCAIS!$B:$B,classes!F$1),"")</f>
        <v/>
      </c>
      <c r="G42" s="10" t="str">
        <f>IF(G$1&lt;&gt;"",COUNTIFS(EVA4_Groupes_FRANCAIS!$B:$B,classes!G$1,EVA4_Groupes_FRANCAIS!$J:$J,"="&amp;$C42)/COUNTIF(EVA4_Groupes_FRANCAIS!$B:$B,classes!G$1),"")</f>
        <v/>
      </c>
      <c r="H42" s="10" t="str">
        <f>IF(H$1&lt;&gt;"",COUNTIFS(EVA4_Groupes_FRANCAIS!$B:$B,classes!H$1,EVA4_Groupes_FRANCAIS!$J:$J,"="&amp;$C42)/COUNTIF(EVA4_Groupes_FRANCAIS!$B:$B,classes!H$1),"")</f>
        <v/>
      </c>
      <c r="I42" s="10" t="str">
        <f>IF(I$1&lt;&gt;"",COUNTIFS(EVA4_Groupes_FRANCAIS!$B:$B,classes!I$1,EVA4_Groupes_FRANCAIS!$J:$J,"="&amp;$C42)/COUNTIF(EVA4_Groupes_FRANCAIS!$B:$B,classes!I$1),"")</f>
        <v/>
      </c>
      <c r="J42" s="10" t="str">
        <f>IF(J$1&lt;&gt;"",COUNTIFS(EVA4_Groupes_FRANCAIS!$B:$B,classes!J$1,EVA4_Groupes_FRANCAIS!$J:$J,"="&amp;$C42)/COUNTIF(EVA4_Groupes_FRANCAIS!$B:$B,classes!J$1),"")</f>
        <v/>
      </c>
      <c r="K42" s="1">
        <f>COUNTIF(EVA4_Groupes_FRANCAIS!J:J,"="&amp;classes!C42)/COUNTIF(EVA4_Groupes_FRANCAIS!$K:$K,"&gt;=0")</f>
        <v>0</v>
      </c>
    </row>
    <row r="43" spans="3:11" ht="27.75" customHeight="1" x14ac:dyDescent="0.25">
      <c r="C43" s="26" t="s">
        <v>15</v>
      </c>
      <c r="D43" s="10" t="str">
        <f>IF(D$1&lt;&gt;"",COUNTIFS(EVA4_Groupes_FRANCAIS!$B:$B,classes!D$1,EVA4_Groupes_FRANCAIS!$J:$J,"="&amp;$C43)/COUNTIF(EVA4_Groupes_FRANCAIS!$B:$B,classes!D$1),"")</f>
        <v/>
      </c>
      <c r="E43" s="10" t="str">
        <f>IF(E$1&lt;&gt;"",COUNTIFS(EVA4_Groupes_FRANCAIS!$B:$B,classes!E$1,EVA4_Groupes_FRANCAIS!$J:$J,"="&amp;$C43)/COUNTIF(EVA4_Groupes_FRANCAIS!$B:$B,classes!E$1),"")</f>
        <v/>
      </c>
      <c r="F43" s="10" t="str">
        <f>IF(F$1&lt;&gt;"",COUNTIFS(EVA4_Groupes_FRANCAIS!$B:$B,classes!F$1,EVA4_Groupes_FRANCAIS!$J:$J,"="&amp;$C43)/COUNTIF(EVA4_Groupes_FRANCAIS!$B:$B,classes!F$1),"")</f>
        <v/>
      </c>
      <c r="G43" s="10" t="str">
        <f>IF(G$1&lt;&gt;"",COUNTIFS(EVA4_Groupes_FRANCAIS!$B:$B,classes!G$1,EVA4_Groupes_FRANCAIS!$J:$J,"="&amp;$C43)/COUNTIF(EVA4_Groupes_FRANCAIS!$B:$B,classes!G$1),"")</f>
        <v/>
      </c>
      <c r="H43" s="10" t="str">
        <f>IF(H$1&lt;&gt;"",COUNTIFS(EVA4_Groupes_FRANCAIS!$B:$B,classes!H$1,EVA4_Groupes_FRANCAIS!$J:$J,"="&amp;$C43)/COUNTIF(EVA4_Groupes_FRANCAIS!$B:$B,classes!H$1),"")</f>
        <v/>
      </c>
      <c r="I43" s="10" t="str">
        <f>IF(I$1&lt;&gt;"",COUNTIFS(EVA4_Groupes_FRANCAIS!$B:$B,classes!I$1,EVA4_Groupes_FRANCAIS!$J:$J,"="&amp;$C43)/COUNTIF(EVA4_Groupes_FRANCAIS!$B:$B,classes!I$1),"")</f>
        <v/>
      </c>
      <c r="J43" s="10" t="str">
        <f>IF(J$1&lt;&gt;"",COUNTIFS(EVA4_Groupes_FRANCAIS!$B:$B,classes!J$1,EVA4_Groupes_FRANCAIS!$J:$J,"="&amp;$C43)/COUNTIF(EVA4_Groupes_FRANCAIS!$B:$B,classes!J$1),"")</f>
        <v/>
      </c>
      <c r="K43" s="1">
        <f>COUNTIF(EVA4_Groupes_FRANCAIS!J:J,"="&amp;classes!C43)/COUNTIF(EVA4_Groupes_FRANCAIS!$K:$K,"&gt;=0")</f>
        <v>0</v>
      </c>
    </row>
    <row r="44" spans="3:11" ht="27.75" customHeight="1" x14ac:dyDescent="0.25">
      <c r="C44" s="38" t="s">
        <v>32</v>
      </c>
      <c r="D44" s="10" t="str">
        <f>IF(D$1&lt;&gt;"",COUNTIFS(EVA4_Groupes_FRANCAIS!$B:$B,classes!D$1,EVA4_Groupes_FRANCAIS!$J:$J,"="&amp;$C44)/COUNTIF(EVA4_Groupes_FRANCAIS!$B:$B,classes!D$1),"")</f>
        <v/>
      </c>
      <c r="E44" s="10" t="str">
        <f>IF(E$1&lt;&gt;"",COUNTIFS(EVA4_Groupes_FRANCAIS!$B:$B,classes!E$1,EVA4_Groupes_FRANCAIS!$J:$J,"="&amp;$C44)/COUNTIF(EVA4_Groupes_FRANCAIS!$B:$B,classes!E$1),"")</f>
        <v/>
      </c>
      <c r="F44" s="10" t="str">
        <f>IF(F$1&lt;&gt;"",COUNTIFS(EVA4_Groupes_FRANCAIS!$B:$B,classes!F$1,EVA4_Groupes_FRANCAIS!$J:$J,"="&amp;$C44)/COUNTIF(EVA4_Groupes_FRANCAIS!$B:$B,classes!F$1),"")</f>
        <v/>
      </c>
      <c r="G44" s="10" t="str">
        <f>IF(G$1&lt;&gt;"",COUNTIFS(EVA4_Groupes_FRANCAIS!$B:$B,classes!G$1,EVA4_Groupes_FRANCAIS!$J:$J,"="&amp;$C44)/COUNTIF(EVA4_Groupes_FRANCAIS!$B:$B,classes!G$1),"")</f>
        <v/>
      </c>
      <c r="H44" s="10" t="str">
        <f>IF(H$1&lt;&gt;"",COUNTIFS(EVA4_Groupes_FRANCAIS!$B:$B,classes!H$1,EVA4_Groupes_FRANCAIS!$J:$J,"="&amp;$C44)/COUNTIF(EVA4_Groupes_FRANCAIS!$B:$B,classes!H$1),"")</f>
        <v/>
      </c>
      <c r="I44" s="10" t="str">
        <f>IF(I$1&lt;&gt;"",COUNTIFS(EVA4_Groupes_FRANCAIS!$B:$B,classes!I$1,EVA4_Groupes_FRANCAIS!$J:$J,"="&amp;$C44)/COUNTIF(EVA4_Groupes_FRANCAIS!$B:$B,classes!I$1),"")</f>
        <v/>
      </c>
      <c r="J44" s="10" t="str">
        <f>IF(J$1&lt;&gt;"",COUNTIFS(EVA4_Groupes_FRANCAIS!$B:$B,classes!J$1,EVA4_Groupes_FRANCAIS!$J:$J,"="&amp;$C44)/COUNTIF(EVA4_Groupes_FRANCAIS!$B:$B,classes!J$1),"")</f>
        <v/>
      </c>
      <c r="K44" s="1">
        <f>COUNTIF(EVA4_Groupes_FRANCAIS!J:J,"="&amp;classes!C44)/COUNTIF(EVA4_Groupes_FRANCAIS!$K:$K,"&gt;=0")</f>
        <v>0</v>
      </c>
    </row>
    <row r="45" spans="3:11" ht="27.75" customHeight="1" x14ac:dyDescent="0.25">
      <c r="C45" s="31" t="s">
        <v>34</v>
      </c>
      <c r="D45" s="10" t="str">
        <f>IF(D$1&lt;&gt;"",COUNTIFS(EVA4_Groupes_FRANCAIS!$B:$B,classes!D$1,EVA4_Groupes_FRANCAIS!$J:$J,"="&amp;$C45)/COUNTIF(EVA4_Groupes_FRANCAIS!$B:$B,classes!D$1),"")</f>
        <v/>
      </c>
      <c r="E45" s="10" t="str">
        <f>IF(E$1&lt;&gt;"",COUNTIFS(EVA4_Groupes_FRANCAIS!$B:$B,classes!E$1,EVA4_Groupes_FRANCAIS!$J:$J,"="&amp;$C45)/COUNTIF(EVA4_Groupes_FRANCAIS!$B:$B,classes!E$1),"")</f>
        <v/>
      </c>
      <c r="F45" s="10" t="str">
        <f>IF(F$1&lt;&gt;"",COUNTIFS(EVA4_Groupes_FRANCAIS!$B:$B,classes!F$1,EVA4_Groupes_FRANCAIS!$J:$J,"="&amp;$C45)/COUNTIF(EVA4_Groupes_FRANCAIS!$B:$B,classes!F$1),"")</f>
        <v/>
      </c>
      <c r="G45" s="10" t="str">
        <f>IF(G$1&lt;&gt;"",COUNTIFS(EVA4_Groupes_FRANCAIS!$B:$B,classes!G$1,EVA4_Groupes_FRANCAIS!$J:$J,"="&amp;$C45)/COUNTIF(EVA4_Groupes_FRANCAIS!$B:$B,classes!G$1),"")</f>
        <v/>
      </c>
      <c r="H45" s="10" t="str">
        <f>IF(H$1&lt;&gt;"",COUNTIFS(EVA4_Groupes_FRANCAIS!$B:$B,classes!H$1,EVA4_Groupes_FRANCAIS!$J:$J,"="&amp;$C45)/COUNTIF(EVA4_Groupes_FRANCAIS!$B:$B,classes!H$1),"")</f>
        <v/>
      </c>
      <c r="I45" s="10" t="str">
        <f>IF(I$1&lt;&gt;"",COUNTIFS(EVA4_Groupes_FRANCAIS!$B:$B,classes!I$1,EVA4_Groupes_FRANCAIS!$J:$J,"="&amp;$C45)/COUNTIF(EVA4_Groupes_FRANCAIS!$B:$B,classes!I$1),"")</f>
        <v/>
      </c>
      <c r="J45" s="10" t="str">
        <f>IF(J$1&lt;&gt;"",COUNTIFS(EVA4_Groupes_FRANCAIS!$B:$B,classes!J$1,EVA4_Groupes_FRANCAIS!$J:$J,"="&amp;$C45)/COUNTIF(EVA4_Groupes_FRANCAIS!$B:$B,classes!J$1),"")</f>
        <v/>
      </c>
      <c r="K45" s="1">
        <f>COUNTIF(EVA4_Groupes_FRANCAIS!J:J,"="&amp;classes!C45)/COUNTIF(EVA4_Groupes_FRANCAIS!$K:$K,"&gt;=0")</f>
        <v>0</v>
      </c>
    </row>
    <row r="46" spans="3:11" ht="27.75" customHeight="1" x14ac:dyDescent="0.25">
      <c r="D46" s="3"/>
      <c r="E46" s="3"/>
      <c r="F46" s="3"/>
      <c r="G46" s="3"/>
      <c r="H46" s="3"/>
      <c r="I46" s="3"/>
      <c r="J46" s="3"/>
      <c r="K46" s="3"/>
    </row>
    <row r="47" spans="3:11" ht="27.75" customHeight="1" x14ac:dyDescent="0.3">
      <c r="C47" s="12" t="s">
        <v>8</v>
      </c>
    </row>
    <row r="48" spans="3:11" ht="27.75" customHeight="1" x14ac:dyDescent="0.25">
      <c r="C48" s="5" t="s">
        <v>3</v>
      </c>
      <c r="D48" s="14" t="str">
        <f t="shared" ref="D48:J48" si="7">IF(D1&lt;&gt;"",D1,"")</f>
        <v/>
      </c>
      <c r="E48" s="14" t="str">
        <f t="shared" si="7"/>
        <v/>
      </c>
      <c r="F48" s="14" t="str">
        <f t="shared" si="7"/>
        <v/>
      </c>
      <c r="G48" s="14" t="str">
        <f t="shared" si="7"/>
        <v/>
      </c>
      <c r="H48" s="14" t="str">
        <f t="shared" si="7"/>
        <v/>
      </c>
      <c r="I48" s="14" t="str">
        <f t="shared" si="7"/>
        <v/>
      </c>
      <c r="J48" s="14" t="str">
        <f t="shared" si="7"/>
        <v/>
      </c>
      <c r="K48" s="14" t="s">
        <v>4</v>
      </c>
    </row>
    <row r="49" spans="1:11" ht="27.75" customHeight="1" x14ac:dyDescent="0.25">
      <c r="A49" s="17">
        <v>75</v>
      </c>
      <c r="B49" s="17">
        <v>100</v>
      </c>
      <c r="C49" s="6" t="str">
        <f>CONCATENATE("[ ",A49," ; ",B49," ]")</f>
        <v>[ 75 ; 100 ]</v>
      </c>
      <c r="D49" s="1" t="str">
        <f>IF(D1&lt;&gt;"",(COUNTIFS(EVA4_Groupes_MATHS!$B:$B,classes!D$1,EVA4_Groupes_MATHS!$K:$K,"&lt;="&amp;$B49)-COUNTIFS(EVA4_Groupes_MATHS!$B:$B,classes!D$1,EVA4_Groupes_MATHS!$K:$K,"&lt;"&amp;$B50))/COUNTIF(EVA4_Groupes_MATHS!$B:$B,classes!D$1),"")</f>
        <v/>
      </c>
      <c r="E49" s="1" t="str">
        <f>IF(E1&lt;&gt;"",(COUNTIFS(EVA4_Groupes_MATHS!$B:$B,classes!E$1,EVA4_Groupes_MATHS!$K:$K,"&lt;="&amp;$B49)-COUNTIFS(EVA4_Groupes_MATHS!$B:$B,classes!E$1,EVA4_Groupes_MATHS!$K:$K,"&lt;"&amp;$B50))/COUNTIF(EVA4_Groupes_MATHS!$B:$B,classes!E$1),"")</f>
        <v/>
      </c>
      <c r="F49" s="1" t="str">
        <f>IF(F1&lt;&gt;"",(COUNTIFS(EVA4_Groupes_MATHS!$B:$B,classes!F$1,EVA4_Groupes_MATHS!$K:$K,"&lt;="&amp;$B49)-COUNTIFS(EVA4_Groupes_MATHS!$B:$B,classes!F$1,EVA4_Groupes_MATHS!$K:$K,"&lt;"&amp;$B50))/COUNTIF(EVA4_Groupes_MATHS!$B:$B,classes!F$1),"")</f>
        <v/>
      </c>
      <c r="G49" s="1" t="str">
        <f>IF(G1&lt;&gt;"",(COUNTIFS(EVA4_Groupes_MATHS!$B:$B,classes!G$1,EVA4_Groupes_MATHS!$K:$K,"&lt;="&amp;$B49)-COUNTIFS(EVA4_Groupes_MATHS!$B:$B,classes!G$1,EVA4_Groupes_MATHS!$K:$K,"&lt;"&amp;$B50))/COUNTIF(EVA4_Groupes_MATHS!$B:$B,classes!G$1),"")</f>
        <v/>
      </c>
      <c r="H49" s="1" t="str">
        <f>IF(H1&lt;&gt;"",(COUNTIFS(EVA4_Groupes_MATHS!$B:$B,classes!H$1,EVA4_Groupes_MATHS!$K:$K,"&lt;="&amp;$B49)-COUNTIFS(EVA4_Groupes_MATHS!$B:$B,classes!H$1,EVA4_Groupes_MATHS!$K:$K,"&lt;"&amp;$B50))/COUNTIF(EVA4_Groupes_MATHS!$B:$B,classes!H$1),"")</f>
        <v/>
      </c>
      <c r="I49" s="1" t="str">
        <f>IF(I1&lt;&gt;"",(COUNTIFS(EVA4_Groupes_MATHS!$B:$B,classes!I$1,EVA4_Groupes_MATHS!$K:$K,"&lt;="&amp;$B49)-COUNTIFS(EVA4_Groupes_MATHS!$B:$B,classes!I$1,EVA4_Groupes_MATHS!$K:$K,"&lt;"&amp;$B50))/COUNTIF(EVA4_Groupes_MATHS!$B:$B,classes!I$1),"")</f>
        <v/>
      </c>
      <c r="J49" s="1" t="str">
        <f>IF(J1&lt;&gt;"",(COUNTIFS(EVA4_Groupes_MATHS!$B:$B,classes!J$1,EVA4_Groupes_MATHS!$K:$K,"&lt;="&amp;$B49)-COUNTIFS(EVA4_Groupes_MATHS!$B:$B,classes!J$1,EVA4_Groupes_MATHS!$K:$K,"&lt;"&amp;$B50))/COUNTIF(EVA4_Groupes_MATHS!$B:$B,classes!J$1),"")</f>
        <v/>
      </c>
      <c r="K49" s="1">
        <f>(COUNTIF(EVA4_Groupes_MATHS!$K:$K,"&lt;="&amp;$B49)-COUNTIF(EVA4_Groupes_MATHS!$K:$K,"&lt;"&amp;$B50))/COUNTIF(EVA4_Groupes_MATHS!$K:$K,"&gt;=0")</f>
        <v>0</v>
      </c>
    </row>
    <row r="50" spans="1:11" ht="27.75" customHeight="1" x14ac:dyDescent="0.25">
      <c r="A50" s="17">
        <v>50</v>
      </c>
      <c r="B50" s="17">
        <v>75</v>
      </c>
      <c r="C50" s="7" t="str">
        <f>CONCATENATE("[ ",A50," ; ",B50," [")</f>
        <v>[ 50 ; 75 [</v>
      </c>
      <c r="D50" s="1" t="str">
        <f>IF(D1&lt;&gt;"",(COUNTIFS(EVA4_Groupes_MATHS!$B:$B,classes!D$1,EVA4_Groupes_MATHS!$K:$K,"&lt;"&amp;$B50)-COUNTIFS(EVA4_Groupes_MATHS!$B:$B,classes!D$1,EVA4_Groupes_MATHS!$K:$K,"&lt;"&amp;$B51))/COUNTIF(EVA4_Groupes_MATHS!$B:$B,classes!D$1),"")</f>
        <v/>
      </c>
      <c r="E50" s="1" t="str">
        <f>IF(E1&lt;&gt;"",(COUNTIFS(EVA4_Groupes_MATHS!$B:$B,classes!E$1,EVA4_Groupes_MATHS!$K:$K,"&lt;"&amp;$B50)-COUNTIFS(EVA4_Groupes_MATHS!$B:$B,classes!E$1,EVA4_Groupes_MATHS!$K:$K,"&lt;"&amp;$B51))/COUNTIF(EVA4_Groupes_MATHS!$B:$B,classes!E$1),"")</f>
        <v/>
      </c>
      <c r="F50" s="1" t="str">
        <f>IF(F1&lt;&gt;"",(COUNTIFS(EVA4_Groupes_MATHS!$B:$B,classes!F$1,EVA4_Groupes_MATHS!$K:$K,"&lt;"&amp;$B50)-COUNTIFS(EVA4_Groupes_MATHS!$B:$B,classes!F$1,EVA4_Groupes_MATHS!$K:$K,"&lt;"&amp;$B51))/COUNTIF(EVA4_Groupes_MATHS!$B:$B,classes!F$1),"")</f>
        <v/>
      </c>
      <c r="G50" s="1" t="str">
        <f>IF(G1&lt;&gt;"",(COUNTIFS(EVA4_Groupes_MATHS!$B:$B,classes!G$1,EVA4_Groupes_MATHS!$K:$K,"&lt;"&amp;$B50)-COUNTIFS(EVA4_Groupes_MATHS!$B:$B,classes!G$1,EVA4_Groupes_MATHS!$K:$K,"&lt;"&amp;$B51))/COUNTIF(EVA4_Groupes_MATHS!$B:$B,classes!G$1),"")</f>
        <v/>
      </c>
      <c r="H50" s="1" t="str">
        <f>IF(H1&lt;&gt;"",(COUNTIFS(EVA4_Groupes_MATHS!$B:$B,classes!H$1,EVA4_Groupes_MATHS!$K:$K,"&lt;"&amp;$B50)-COUNTIFS(EVA4_Groupes_MATHS!$B:$B,classes!H$1,EVA4_Groupes_MATHS!$K:$K,"&lt;"&amp;$B51))/COUNTIF(EVA4_Groupes_MATHS!$B:$B,classes!H$1),"")</f>
        <v/>
      </c>
      <c r="I50" s="1" t="str">
        <f>IF(I1&lt;&gt;"",(COUNTIFS(EVA4_Groupes_MATHS!$B:$B,classes!I$1,EVA4_Groupes_MATHS!$K:$K,"&lt;"&amp;$B50)-COUNTIFS(EVA4_Groupes_MATHS!$B:$B,classes!I$1,EVA4_Groupes_MATHS!$K:$K,"&lt;"&amp;$B51))/COUNTIF(EVA4_Groupes_MATHS!$B:$B,classes!I$1),"")</f>
        <v/>
      </c>
      <c r="J50" s="1" t="str">
        <f>IF(J1&lt;&gt;"",(COUNTIFS(EVA4_Groupes_MATHS!$B:$B,classes!J$1,EVA4_Groupes_MATHS!$K:$K,"&lt;"&amp;$B50)-COUNTIFS(EVA4_Groupes_MATHS!$B:$B,classes!J$1,EVA4_Groupes_MATHS!$K:$K,"&lt;"&amp;$B51))/COUNTIF(EVA4_Groupes_MATHS!$B:$B,classes!J$1),"")</f>
        <v/>
      </c>
      <c r="K50" s="1">
        <f>(COUNTIF(EVA4_Groupes_MATHS!$K:$K,"&lt;"&amp;$B50)-COUNTIF(EVA4_Groupes_MATHS!$K:$K,"&lt;"&amp;$B51))/COUNTIF(EVA4_Groupes_MATHS!$K:$K,"&gt;=0")</f>
        <v>0</v>
      </c>
    </row>
    <row r="51" spans="1:11" ht="27.75" customHeight="1" x14ac:dyDescent="0.25">
      <c r="A51" s="17">
        <v>25</v>
      </c>
      <c r="B51" s="17">
        <v>50</v>
      </c>
      <c r="C51" s="8" t="str">
        <f>CONCATENATE("[ ",A51," ; ",B51," [")</f>
        <v>[ 25 ; 50 [</v>
      </c>
      <c r="D51" s="1" t="str">
        <f>IF(D1&lt;&gt;"",(COUNTIFS(EVA4_Groupes_MATHS!$B:$B,classes!D$1,EVA4_Groupes_MATHS!$K:$K,"&lt;"&amp;$B51)-COUNTIFS(EVA4_Groupes_MATHS!$B:$B,classes!D$1,EVA4_Groupes_MATHS!$K:$K,"&lt;"&amp;$B52))/COUNTIF(EVA4_Groupes_MATHS!$B:$B,classes!D$1),"")</f>
        <v/>
      </c>
      <c r="E51" s="1" t="str">
        <f>IF(E1&lt;&gt;"",(COUNTIFS(EVA4_Groupes_MATHS!$B:$B,classes!E$1,EVA4_Groupes_MATHS!$K:$K,"&lt;"&amp;$B51)-COUNTIFS(EVA4_Groupes_MATHS!$B:$B,classes!E$1,EVA4_Groupes_MATHS!$K:$K,"&lt;"&amp;$B52))/COUNTIF(EVA4_Groupes_MATHS!$B:$B,classes!E$1),"")</f>
        <v/>
      </c>
      <c r="F51" s="1" t="str">
        <f>IF(F1&lt;&gt;"",(COUNTIFS(EVA4_Groupes_MATHS!$B:$B,classes!F$1,EVA4_Groupes_MATHS!$K:$K,"&lt;"&amp;$B51)-COUNTIFS(EVA4_Groupes_MATHS!$B:$B,classes!F$1,EVA4_Groupes_MATHS!$K:$K,"&lt;"&amp;$B52))/COUNTIF(EVA4_Groupes_MATHS!$B:$B,classes!F$1),"")</f>
        <v/>
      </c>
      <c r="G51" s="1" t="str">
        <f>IF(G1&lt;&gt;"",(COUNTIFS(EVA4_Groupes_MATHS!$B:$B,classes!G$1,EVA4_Groupes_MATHS!$K:$K,"&lt;"&amp;$B51)-COUNTIFS(EVA4_Groupes_MATHS!$B:$B,classes!G$1,EVA4_Groupes_MATHS!$K:$K,"&lt;"&amp;$B52))/COUNTIF(EVA4_Groupes_MATHS!$B:$B,classes!G$1),"")</f>
        <v/>
      </c>
      <c r="H51" s="1" t="str">
        <f>IF(H1&lt;&gt;"",(COUNTIFS(EVA4_Groupes_MATHS!$B:$B,classes!H$1,EVA4_Groupes_MATHS!$K:$K,"&lt;"&amp;$B51)-COUNTIFS(EVA4_Groupes_MATHS!$B:$B,classes!H$1,EVA4_Groupes_MATHS!$K:$K,"&lt;"&amp;$B52))/COUNTIF(EVA4_Groupes_MATHS!$B:$B,classes!H$1),"")</f>
        <v/>
      </c>
      <c r="I51" s="1" t="str">
        <f>IF(I1&lt;&gt;"",(COUNTIFS(EVA4_Groupes_MATHS!$B:$B,classes!I$1,EVA4_Groupes_MATHS!$K:$K,"&lt;"&amp;$B51)-COUNTIFS(EVA4_Groupes_MATHS!$B:$B,classes!I$1,EVA4_Groupes_MATHS!$K:$K,"&lt;"&amp;$B52))/COUNTIF(EVA4_Groupes_MATHS!$B:$B,classes!I$1),"")</f>
        <v/>
      </c>
      <c r="J51" s="1" t="str">
        <f>IF(J1&lt;&gt;"",(COUNTIFS(EVA4_Groupes_MATHS!$B:$B,classes!J$1,EVA4_Groupes_MATHS!$K:$K,"&lt;"&amp;$B51)-COUNTIFS(EVA4_Groupes_MATHS!$B:$B,classes!J$1,EVA4_Groupes_MATHS!$K:$K,"&lt;"&amp;$B52))/COUNTIF(EVA4_Groupes_MATHS!$B:$B,classes!J$1),"")</f>
        <v/>
      </c>
      <c r="K51" s="1">
        <f>(COUNTIF(EVA4_Groupes_MATHS!$K:$K,"&lt;"&amp;$B51)-COUNTIF(EVA4_Groupes_MATHS!$K:$K,"&lt;"&amp;$B52))/COUNTIF(EVA4_Groupes_MATHS!$K:$K,"&gt;=0")</f>
        <v>0</v>
      </c>
    </row>
    <row r="52" spans="1:11" ht="27.75" customHeight="1" x14ac:dyDescent="0.25">
      <c r="A52" s="17">
        <v>0</v>
      </c>
      <c r="B52" s="17">
        <v>25</v>
      </c>
      <c r="C52" s="9" t="str">
        <f>CONCATENATE("[ ",A52," ; ",B52," [")</f>
        <v>[ 0 ; 25 [</v>
      </c>
      <c r="D52" s="1" t="str">
        <f>IF(D1&lt;&gt;"",(COUNTIFS(EVA4_Groupes_MATHS!$B:$B,classes!D$1,EVA4_Groupes_MATHS!$K:$K,"&lt;"&amp;$B52))/COUNTIF(EVA4_Groupes_MATHS!$B:$B,classes!D$1),"")</f>
        <v/>
      </c>
      <c r="E52" s="1" t="str">
        <f>IF(E1&lt;&gt;"",(COUNTIFS(EVA4_Groupes_MATHS!$B:$B,classes!E$1,EVA4_Groupes_MATHS!$K:$K,"&lt;="&amp;$B52))/COUNTIF(EVA4_Groupes_MATHS!$B:$B,classes!E$1),"")</f>
        <v/>
      </c>
      <c r="F52" s="1" t="str">
        <f>IF(F1&lt;&gt;"",(COUNTIFS(EVA4_Groupes_MATHS!$B:$B,classes!F$1,EVA4_Groupes_MATHS!$K:$K,"&lt;="&amp;$B52))/COUNTIF(EVA4_Groupes_MATHS!$B:$B,classes!F$1),"")</f>
        <v/>
      </c>
      <c r="G52" s="1" t="str">
        <f>IF(G1&lt;&gt;"",(COUNTIFS(EVA4_Groupes_MATHS!$B:$B,classes!G$1,EVA4_Groupes_MATHS!$K:$K,"&lt;="&amp;$B52))/COUNTIF(EVA4_Groupes_MATHS!$B:$B,classes!G$1),"")</f>
        <v/>
      </c>
      <c r="H52" s="1" t="str">
        <f>IF(H1&lt;&gt;"",(COUNTIFS(EVA4_Groupes_MATHS!$B:$B,classes!H$1,EVA4_Groupes_MATHS!$K:$K,"&lt;="&amp;$B52))/COUNTIF(EVA4_Groupes_MATHS!$B:$B,classes!H$1),"")</f>
        <v/>
      </c>
      <c r="I52" s="1" t="str">
        <f>IF(I1&lt;&gt;"",(COUNTIFS(EVA4_Groupes_MATHS!$B:$B,classes!I$1,EVA4_Groupes_MATHS!$K:$K,"&lt;="&amp;$B52))/COUNTIF(EVA4_Groupes_MATHS!$B:$B,classes!I$1),"")</f>
        <v/>
      </c>
      <c r="J52" s="1" t="str">
        <f>IF(J1&lt;&gt;"",(COUNTIFS(EVA4_Groupes_MATHS!$B:$B,classes!J$1,EVA4_Groupes_MATHS!$K:$K,"&lt;="&amp;$B52))/COUNTIF(EVA4_Groupes_MATHS!$B:$B,classes!J$1),"")</f>
        <v/>
      </c>
      <c r="K52" s="1">
        <f>(COUNTIF(EVA4_Groupes_MATHS!$K:$K,"&lt;"&amp;$B52))/COUNTIF(EVA4_Groupes_MATHS!$K:$K,"&gt;=0")</f>
        <v>1</v>
      </c>
    </row>
    <row r="53" spans="1:11" ht="27.75" customHeight="1" x14ac:dyDescent="0.25">
      <c r="C53" s="20" t="s">
        <v>12</v>
      </c>
      <c r="D53" s="21" t="str">
        <f>IF(D1&lt;&gt;"",AVERAGEIF(EVA4_Groupes_MATHS!$B:$B,classes!D1,EVA4_Groupes_MATHS!$K:$K),"")</f>
        <v/>
      </c>
      <c r="E53" s="21" t="str">
        <f>IF(E1&lt;&gt;"",AVERAGEIF(EVA4_Groupes_MATHS!$B:$B,classes!E1,EVA4_Groupes_MATHS!$K:$K),"")</f>
        <v/>
      </c>
      <c r="F53" s="21" t="str">
        <f>IF(F1&lt;&gt;"",AVERAGEIF(EVA4_Groupes_MATHS!$B:$B,classes!F1,EVA4_Groupes_MATHS!$K:$K),"")</f>
        <v/>
      </c>
      <c r="G53" s="21" t="str">
        <f>IF(G1&lt;&gt;"",AVERAGEIF(EVA4_Groupes_MATHS!$B:$B,classes!G1,EVA4_Groupes_MATHS!$K:$K),"")</f>
        <v/>
      </c>
      <c r="H53" s="21" t="str">
        <f>IF(H1&lt;&gt;"",AVERAGEIF(EVA4_Groupes_MATHS!$B:$B,classes!H1,EVA4_Groupes_MATHS!$K:$K),"")</f>
        <v/>
      </c>
      <c r="I53" s="21" t="str">
        <f>IF(I1&lt;&gt;"",AVERAGEIF(EVA4_Groupes_MATHS!$B:$B,classes!I1,EVA4_Groupes_MATHS!$K:$K),"")</f>
        <v/>
      </c>
      <c r="J53" s="21" t="str">
        <f>IF(J1&lt;&gt;"",AVERAGEIF(EVA4_Groupes_MATHS!$B:$B,classes!J1,EVA4_Groupes_MATHS!$K:$K),"")</f>
        <v/>
      </c>
      <c r="K53" s="21">
        <f>AVERAGE(EVA4_Groupes_MATHS!K:K)</f>
        <v>0</v>
      </c>
    </row>
    <row r="54" spans="1:11" ht="27.75" customHeight="1" x14ac:dyDescent="0.25">
      <c r="D54" s="3"/>
      <c r="E54" s="3"/>
      <c r="F54" s="3"/>
      <c r="G54" s="3"/>
      <c r="H54" s="3"/>
      <c r="I54" s="3"/>
      <c r="J54" s="3"/>
      <c r="K54" s="3"/>
    </row>
    <row r="55" spans="1:11" ht="39" customHeight="1" x14ac:dyDescent="0.25">
      <c r="C55" s="33" t="s">
        <v>31</v>
      </c>
      <c r="D55" s="14" t="str">
        <f>IF(D1&lt;&gt;"",D1,"")</f>
        <v/>
      </c>
      <c r="E55" s="14" t="str">
        <f t="shared" ref="E55:J55" si="8">IF(E1&lt;&gt;"",E1,"")</f>
        <v/>
      </c>
      <c r="F55" s="14" t="str">
        <f t="shared" si="8"/>
        <v/>
      </c>
      <c r="G55" s="14" t="str">
        <f t="shared" si="8"/>
        <v/>
      </c>
      <c r="H55" s="14" t="str">
        <f t="shared" si="8"/>
        <v/>
      </c>
      <c r="I55" s="14" t="str">
        <f t="shared" si="8"/>
        <v/>
      </c>
      <c r="J55" s="14" t="str">
        <f t="shared" si="8"/>
        <v/>
      </c>
      <c r="K55" s="14" t="s">
        <v>4</v>
      </c>
    </row>
    <row r="56" spans="1:11" ht="27.75" customHeight="1" x14ac:dyDescent="0.25">
      <c r="C56" s="27" t="s">
        <v>14</v>
      </c>
      <c r="D56" s="1" t="str">
        <f>IF(D$1&lt;&gt;"",COUNTIFS(EVA4_Groupes_MATHS!$B:$B,classes!D$1,EVA4_Groupes_MATHS!$E:$E,"="&amp;$C56)/COUNTIF(EVA4_Groupes_MATHS!$B:$B,classes!D$1),"")</f>
        <v/>
      </c>
      <c r="E56" s="1" t="str">
        <f>IF(E$1&lt;&gt;"",COUNTIFS(EVA4_Groupes_MATHS!$B:$B,classes!E$1,EVA4_Groupes_MATHS!$E:$E,"="&amp;$C56)/COUNTIF(EVA4_Groupes_MATHS!$B:$B,classes!E$1),"")</f>
        <v/>
      </c>
      <c r="F56" s="1" t="str">
        <f>IF(F$1&lt;&gt;"",COUNTIFS(EVA4_Groupes_MATHS!$B:$B,classes!F$1,EVA4_Groupes_MATHS!$E:$E,"="&amp;$C56)/COUNTIF(EVA4_Groupes_MATHS!$B:$B,classes!F$1),"")</f>
        <v/>
      </c>
      <c r="G56" s="1" t="str">
        <f>IF(G$1&lt;&gt;"",COUNTIFS(EVA4_Groupes_MATHS!$B:$B,classes!G$1,EVA4_Groupes_MATHS!$E:$E,"="&amp;$C56)/COUNTIF(EVA4_Groupes_MATHS!$B:$B,classes!G$1),"")</f>
        <v/>
      </c>
      <c r="H56" s="1" t="str">
        <f>IF(H$1&lt;&gt;"",COUNTIFS(EVA4_Groupes_MATHS!$B:$B,classes!H$1,EVA4_Groupes_MATHS!$E:$E,"="&amp;$C56)/COUNTIF(EVA4_Groupes_MATHS!$B:$B,classes!H$1),"")</f>
        <v/>
      </c>
      <c r="I56" s="1" t="str">
        <f>IF(I$1&lt;&gt;"",COUNTIFS(EVA4_Groupes_MATHS!$B:$B,classes!I$1,EVA4_Groupes_MATHS!$E:$E,"="&amp;$C56)/COUNTIF(EVA4_Groupes_MATHS!$B:$B,classes!I$1),"")</f>
        <v/>
      </c>
      <c r="J56" s="1" t="str">
        <f>IF(J$1&lt;&gt;"",COUNTIFS(EVA4_Groupes_MATHS!$B:$B,classes!J$1,EVA4_Groupes_MATHS!$E:$E,"="&amp;$C56)/COUNTIF(EVA4_Groupes_MATHS!$B:$B,classes!J$1),"")</f>
        <v/>
      </c>
      <c r="K56" s="1">
        <f>COUNTIF(EVA4_Groupes_MATHS!E:E,"="&amp;classes!C56)/COUNTIF(EVA4_Groupes_MATHS!K:K,"&gt;=0")</f>
        <v>0</v>
      </c>
    </row>
    <row r="57" spans="1:11" ht="27.75" customHeight="1" x14ac:dyDescent="0.25">
      <c r="C57" s="26" t="s">
        <v>15</v>
      </c>
      <c r="D57" s="1" t="str">
        <f>IF(D$1&lt;&gt;"",COUNTIFS(EVA4_Groupes_MATHS!$B:$B,classes!D$1,EVA4_Groupes_MATHS!$E:$E,"="&amp;$C57)/COUNTIF(EVA4_Groupes_MATHS!$B:$B,classes!D$1),"")</f>
        <v/>
      </c>
      <c r="E57" s="1" t="str">
        <f>IF(E$1&lt;&gt;"",COUNTIFS(EVA4_Groupes_MATHS!$B:$B,classes!E$1,EVA4_Groupes_MATHS!$E:$E,"="&amp;$C57)/COUNTIF(EVA4_Groupes_MATHS!$B:$B,classes!E$1),"")</f>
        <v/>
      </c>
      <c r="F57" s="1" t="str">
        <f>IF(F$1&lt;&gt;"",COUNTIFS(EVA4_Groupes_MATHS!$B:$B,classes!F$1,EVA4_Groupes_MATHS!$E:$E,"="&amp;$C57)/COUNTIF(EVA4_Groupes_MATHS!$B:$B,classes!F$1),"")</f>
        <v/>
      </c>
      <c r="G57" s="1" t="str">
        <f>IF(G$1&lt;&gt;"",COUNTIFS(EVA4_Groupes_MATHS!$B:$B,classes!G$1,EVA4_Groupes_MATHS!$E:$E,"="&amp;$C57)/COUNTIF(EVA4_Groupes_MATHS!$B:$B,classes!G$1),"")</f>
        <v/>
      </c>
      <c r="H57" s="1" t="str">
        <f>IF(H$1&lt;&gt;"",COUNTIFS(EVA4_Groupes_MATHS!$B:$B,classes!H$1,EVA4_Groupes_MATHS!$E:$E,"="&amp;$C57)/COUNTIF(EVA4_Groupes_MATHS!$B:$B,classes!H$1),"")</f>
        <v/>
      </c>
      <c r="I57" s="1" t="str">
        <f>IF(I$1&lt;&gt;"",COUNTIFS(EVA4_Groupes_MATHS!$B:$B,classes!I$1,EVA4_Groupes_MATHS!$E:$E,"="&amp;$C57)/COUNTIF(EVA4_Groupes_MATHS!$B:$B,classes!I$1),"")</f>
        <v/>
      </c>
      <c r="J57" s="1" t="str">
        <f>IF(J$1&lt;&gt;"",COUNTIFS(EVA4_Groupes_MATHS!$B:$B,classes!J$1,EVA4_Groupes_MATHS!$E:$E,"="&amp;$C57)/COUNTIF(EVA4_Groupes_MATHS!$B:$B,classes!J$1),"")</f>
        <v/>
      </c>
      <c r="K57" s="1">
        <f>COUNTIF(EVA4_Groupes_MATHS!E:E,"="&amp;classes!C57)/COUNTIF(EVA4_Groupes_MATHS!K:K,"&gt;=0")</f>
        <v>0</v>
      </c>
    </row>
    <row r="58" spans="1:11" ht="27.75" customHeight="1" x14ac:dyDescent="0.25">
      <c r="C58" s="38" t="s">
        <v>32</v>
      </c>
      <c r="D58" s="1" t="str">
        <f>IF(D$1&lt;&gt;"",COUNTIFS(EVA4_Groupes_MATHS!$B:$B,classes!D$1,EVA4_Groupes_MATHS!$E:$E,"="&amp;$C58)/COUNTIF(EVA4_Groupes_MATHS!$B:$B,classes!D$1),"")</f>
        <v/>
      </c>
      <c r="E58" s="1" t="str">
        <f>IF(E$1&lt;&gt;"",COUNTIFS(EVA4_Groupes_MATHS!$B:$B,classes!E$1,EVA4_Groupes_MATHS!$E:$E,"="&amp;$C58)/COUNTIF(EVA4_Groupes_MATHS!$B:$B,classes!E$1),"")</f>
        <v/>
      </c>
      <c r="F58" s="1" t="str">
        <f>IF(F$1&lt;&gt;"",COUNTIFS(EVA4_Groupes_MATHS!$B:$B,classes!F$1,EVA4_Groupes_MATHS!$E:$E,"="&amp;$C58)/COUNTIF(EVA4_Groupes_MATHS!$B:$B,classes!F$1),"")</f>
        <v/>
      </c>
      <c r="G58" s="1" t="str">
        <f>IF(G$1&lt;&gt;"",COUNTIFS(EVA4_Groupes_MATHS!$B:$B,classes!G$1,EVA4_Groupes_MATHS!$E:$E,"="&amp;$C58)/COUNTIF(EVA4_Groupes_MATHS!$B:$B,classes!G$1),"")</f>
        <v/>
      </c>
      <c r="H58" s="1" t="str">
        <f>IF(H$1&lt;&gt;"",COUNTIFS(EVA4_Groupes_MATHS!$B:$B,classes!H$1,EVA4_Groupes_MATHS!$E:$E,"="&amp;$C58)/COUNTIF(EVA4_Groupes_MATHS!$B:$B,classes!H$1),"")</f>
        <v/>
      </c>
      <c r="I58" s="1" t="str">
        <f>IF(I$1&lt;&gt;"",COUNTIFS(EVA4_Groupes_MATHS!$B:$B,classes!I$1,EVA4_Groupes_MATHS!$E:$E,"="&amp;$C58)/COUNTIF(EVA4_Groupes_MATHS!$B:$B,classes!I$1),"")</f>
        <v/>
      </c>
      <c r="J58" s="1" t="str">
        <f>IF(J$1&lt;&gt;"",COUNTIFS(EVA4_Groupes_MATHS!$B:$B,classes!J$1,EVA4_Groupes_MATHS!$E:$E,"="&amp;$C58)/COUNTIF(EVA4_Groupes_MATHS!$B:$B,classes!J$1),"")</f>
        <v/>
      </c>
      <c r="K58" s="1">
        <f>COUNTIF(EVA4_Groupes_MATHS!E:E,"="&amp;classes!C58)/COUNTIF(EVA4_Groupes_MATHS!K:K,"&gt;=0")</f>
        <v>0</v>
      </c>
    </row>
    <row r="59" spans="1:11" ht="27.75" customHeight="1" x14ac:dyDescent="0.25">
      <c r="C59" s="31" t="s">
        <v>34</v>
      </c>
      <c r="D59" s="1" t="str">
        <f>IF(D$1&lt;&gt;"",COUNTIFS(EVA4_Groupes_MATHS!$B:$B,classes!D$1,EVA4_Groupes_MATHS!$E:$E,"="&amp;$C59)/COUNTIF(EVA4_Groupes_MATHS!$B:$B,classes!D$1),"")</f>
        <v/>
      </c>
      <c r="E59" s="1" t="str">
        <f>IF(E$1&lt;&gt;"",COUNTIFS(EVA4_Groupes_MATHS!$B:$B,classes!E$1,EVA4_Groupes_MATHS!$E:$E,"="&amp;$C59)/COUNTIF(EVA4_Groupes_MATHS!$B:$B,classes!E$1),"")</f>
        <v/>
      </c>
      <c r="F59" s="1" t="str">
        <f>IF(F$1&lt;&gt;"",COUNTIFS(EVA4_Groupes_MATHS!$B:$B,classes!F$1,EVA4_Groupes_MATHS!$E:$E,"="&amp;$C59)/COUNTIF(EVA4_Groupes_MATHS!$B:$B,classes!F$1),"")</f>
        <v/>
      </c>
      <c r="G59" s="1" t="str">
        <f>IF(G$1&lt;&gt;"",COUNTIFS(EVA4_Groupes_MATHS!$B:$B,classes!G$1,EVA4_Groupes_MATHS!$E:$E,"="&amp;$C59)/COUNTIF(EVA4_Groupes_MATHS!$B:$B,classes!G$1),"")</f>
        <v/>
      </c>
      <c r="H59" s="1" t="str">
        <f>IF(H$1&lt;&gt;"",COUNTIFS(EVA4_Groupes_MATHS!$B:$B,classes!H$1,EVA4_Groupes_MATHS!$E:$E,"="&amp;$C59)/COUNTIF(EVA4_Groupes_MATHS!$B:$B,classes!H$1),"")</f>
        <v/>
      </c>
      <c r="I59" s="1" t="str">
        <f>IF(I$1&lt;&gt;"",COUNTIFS(EVA4_Groupes_MATHS!$B:$B,classes!I$1,EVA4_Groupes_MATHS!$E:$E,"="&amp;$C59)/COUNTIF(EVA4_Groupes_MATHS!$B:$B,classes!I$1),"")</f>
        <v/>
      </c>
      <c r="J59" s="1" t="str">
        <f>IF(J$1&lt;&gt;"",COUNTIFS(EVA4_Groupes_MATHS!$B:$B,classes!J$1,EVA4_Groupes_MATHS!$E:$E,"="&amp;$C59)/COUNTIF(EVA4_Groupes_MATHS!$B:$B,classes!J$1),"")</f>
        <v/>
      </c>
      <c r="K59" s="1">
        <f>COUNTIF(EVA4_Groupes_MATHS!E:E,"="&amp;classes!C59)/COUNTIF(EVA4_Groupes_MATHS!K:K,"&gt;=0")</f>
        <v>0</v>
      </c>
    </row>
    <row r="60" spans="1:11" ht="27.75" customHeight="1" x14ac:dyDescent="0.25">
      <c r="D60" s="3"/>
      <c r="E60" s="3"/>
      <c r="F60" s="3"/>
      <c r="G60" s="3"/>
      <c r="H60" s="3"/>
      <c r="I60" s="3"/>
      <c r="J60" s="3"/>
      <c r="K60" s="3"/>
    </row>
    <row r="61" spans="1:11" ht="39" customHeight="1" x14ac:dyDescent="0.25">
      <c r="C61" s="33" t="s">
        <v>33</v>
      </c>
      <c r="D61" s="14" t="str">
        <f>IF(D1&lt;&gt;"",D1,"")</f>
        <v/>
      </c>
      <c r="E61" s="14" t="str">
        <f t="shared" ref="E61:J61" si="9">IF(E1&lt;&gt;"",E1,"")</f>
        <v/>
      </c>
      <c r="F61" s="14" t="str">
        <f t="shared" si="9"/>
        <v/>
      </c>
      <c r="G61" s="14" t="str">
        <f t="shared" si="9"/>
        <v/>
      </c>
      <c r="H61" s="14" t="str">
        <f t="shared" si="9"/>
        <v/>
      </c>
      <c r="I61" s="14" t="str">
        <f t="shared" si="9"/>
        <v/>
      </c>
      <c r="J61" s="14" t="str">
        <f t="shared" si="9"/>
        <v/>
      </c>
      <c r="K61" s="14" t="s">
        <v>4</v>
      </c>
    </row>
    <row r="62" spans="1:11" ht="27.75" customHeight="1" x14ac:dyDescent="0.25">
      <c r="C62" s="27" t="s">
        <v>14</v>
      </c>
      <c r="D62" s="1" t="str">
        <f>IF(D$1&lt;&gt;"",COUNTIFS(EVA4_Groupes_MATHS!$B:$B,classes!D$1,EVA4_Groupes_MATHS!$F:$F,"="&amp;$C62)/COUNTIF(EVA4_Groupes_MATHS!$B:$B,classes!D$1),"")</f>
        <v/>
      </c>
      <c r="E62" s="1" t="str">
        <f>IF(E$1&lt;&gt;"",COUNTIFS(EVA4_Groupes_MATHS!$B:$B,classes!E$1,EVA4_Groupes_MATHS!$F:$F,"="&amp;$C62)/COUNTIF(EVA4_Groupes_MATHS!$B:$B,classes!E$1),"")</f>
        <v/>
      </c>
      <c r="F62" s="1" t="str">
        <f>IF(F$1&lt;&gt;"",COUNTIFS(EVA4_Groupes_MATHS!$B:$B,classes!F$1,EVA4_Groupes_MATHS!$F:$F,"="&amp;$C62)/COUNTIF(EVA4_Groupes_MATHS!$B:$B,classes!F$1),"")</f>
        <v/>
      </c>
      <c r="G62" s="1" t="str">
        <f>IF(G$1&lt;&gt;"",COUNTIFS(EVA4_Groupes_MATHS!$B:$B,classes!G$1,EVA4_Groupes_MATHS!$F:$F,"="&amp;$C62)/COUNTIF(EVA4_Groupes_MATHS!$B:$B,classes!G$1),"")</f>
        <v/>
      </c>
      <c r="H62" s="1" t="str">
        <f>IF(H$1&lt;&gt;"",COUNTIFS(EVA4_Groupes_MATHS!$B:$B,classes!H$1,EVA4_Groupes_MATHS!$F:$F,"="&amp;$C62)/COUNTIF(EVA4_Groupes_MATHS!$B:$B,classes!H$1),"")</f>
        <v/>
      </c>
      <c r="I62" s="1" t="str">
        <f>IF(I$1&lt;&gt;"",COUNTIFS(EVA4_Groupes_MATHS!$B:$B,classes!I$1,EVA4_Groupes_MATHS!$F:$F,"="&amp;$C62)/COUNTIF(EVA4_Groupes_MATHS!$B:$B,classes!I$1),"")</f>
        <v/>
      </c>
      <c r="J62" s="1" t="str">
        <f>IF(J$1&lt;&gt;"",COUNTIFS(EVA4_Groupes_MATHS!$B:$B,classes!J$1,EVA4_Groupes_MATHS!$F:$F,"="&amp;$C62)/COUNTIF(EVA4_Groupes_MATHS!$B:$B,classes!J$1),"")</f>
        <v/>
      </c>
      <c r="K62" s="1">
        <f>COUNTIF(EVA4_Groupes_MATHS!F:F,"="&amp;classes!C62)/COUNTIF(EVA4_Groupes_MATHS!K:K,"&gt;=0")</f>
        <v>0</v>
      </c>
    </row>
    <row r="63" spans="1:11" ht="27.75" customHeight="1" x14ac:dyDescent="0.25">
      <c r="C63" s="26" t="s">
        <v>15</v>
      </c>
      <c r="D63" s="1" t="str">
        <f>IF(D$1&lt;&gt;"",COUNTIFS(EVA4_Groupes_MATHS!$B:$B,classes!D$1,EVA4_Groupes_MATHS!$F:$F,"="&amp;$C63)/COUNTIF(EVA4_Groupes_MATHS!$B:$B,classes!D$1),"")</f>
        <v/>
      </c>
      <c r="E63" s="1" t="str">
        <f>IF(E$1&lt;&gt;"",COUNTIFS(EVA4_Groupes_MATHS!$B:$B,classes!E$1,EVA4_Groupes_MATHS!$F:$F,"="&amp;$C63)/COUNTIF(EVA4_Groupes_MATHS!$B:$B,classes!E$1),"")</f>
        <v/>
      </c>
      <c r="F63" s="1" t="str">
        <f>IF(F$1&lt;&gt;"",COUNTIFS(EVA4_Groupes_MATHS!$B:$B,classes!F$1,EVA4_Groupes_MATHS!$F:$F,"="&amp;$C63)/COUNTIF(EVA4_Groupes_MATHS!$B:$B,classes!F$1),"")</f>
        <v/>
      </c>
      <c r="G63" s="1" t="str">
        <f>IF(G$1&lt;&gt;"",COUNTIFS(EVA4_Groupes_MATHS!$B:$B,classes!G$1,EVA4_Groupes_MATHS!$F:$F,"="&amp;$C63)/COUNTIF(EVA4_Groupes_MATHS!$B:$B,classes!G$1),"")</f>
        <v/>
      </c>
      <c r="H63" s="1" t="str">
        <f>IF(H$1&lt;&gt;"",COUNTIFS(EVA4_Groupes_MATHS!$B:$B,classes!H$1,EVA4_Groupes_MATHS!$F:$F,"="&amp;$C63)/COUNTIF(EVA4_Groupes_MATHS!$B:$B,classes!H$1),"")</f>
        <v/>
      </c>
      <c r="I63" s="1" t="str">
        <f>IF(I$1&lt;&gt;"",COUNTIFS(EVA4_Groupes_MATHS!$B:$B,classes!I$1,EVA4_Groupes_MATHS!$F:$F,"="&amp;$C63)/COUNTIF(EVA4_Groupes_MATHS!$B:$B,classes!I$1),"")</f>
        <v/>
      </c>
      <c r="J63" s="1" t="str">
        <f>IF(J$1&lt;&gt;"",COUNTIFS(EVA4_Groupes_MATHS!$B:$B,classes!J$1,EVA4_Groupes_MATHS!$F:$F,"="&amp;$C63)/COUNTIF(EVA4_Groupes_MATHS!$B:$B,classes!J$1),"")</f>
        <v/>
      </c>
      <c r="K63" s="1">
        <f>COUNTIF(EVA4_Groupes_MATHS!F:F,"="&amp;classes!C63)/COUNTIF(EVA4_Groupes_MATHS!K:K,"&gt;=0")</f>
        <v>0</v>
      </c>
    </row>
    <row r="64" spans="1:11" ht="27.75" customHeight="1" x14ac:dyDescent="0.25">
      <c r="C64" s="38" t="s">
        <v>32</v>
      </c>
      <c r="D64" s="1" t="str">
        <f>IF(D$1&lt;&gt;"",COUNTIFS(EVA4_Groupes_MATHS!$B:$B,classes!D$1,EVA4_Groupes_MATHS!$F:$F,"="&amp;$C64)/COUNTIF(EVA4_Groupes_MATHS!$B:$B,classes!D$1),"")</f>
        <v/>
      </c>
      <c r="E64" s="1" t="str">
        <f>IF(E$1&lt;&gt;"",COUNTIFS(EVA4_Groupes_MATHS!$B:$B,classes!E$1,EVA4_Groupes_MATHS!$F:$F,"="&amp;$C64)/COUNTIF(EVA4_Groupes_MATHS!$B:$B,classes!E$1),"")</f>
        <v/>
      </c>
      <c r="F64" s="1" t="str">
        <f>IF(F$1&lt;&gt;"",COUNTIFS(EVA4_Groupes_MATHS!$B:$B,classes!F$1,EVA4_Groupes_MATHS!$F:$F,"="&amp;$C64)/COUNTIF(EVA4_Groupes_MATHS!$B:$B,classes!F$1),"")</f>
        <v/>
      </c>
      <c r="G64" s="1" t="str">
        <f>IF(G$1&lt;&gt;"",COUNTIFS(EVA4_Groupes_MATHS!$B:$B,classes!G$1,EVA4_Groupes_MATHS!$F:$F,"="&amp;$C64)/COUNTIF(EVA4_Groupes_MATHS!$B:$B,classes!G$1),"")</f>
        <v/>
      </c>
      <c r="H64" s="1" t="str">
        <f>IF(H$1&lt;&gt;"",COUNTIFS(EVA4_Groupes_MATHS!$B:$B,classes!H$1,EVA4_Groupes_MATHS!$F:$F,"="&amp;$C64)/COUNTIF(EVA4_Groupes_MATHS!$B:$B,classes!H$1),"")</f>
        <v/>
      </c>
      <c r="I64" s="1" t="str">
        <f>IF(I$1&lt;&gt;"",COUNTIFS(EVA4_Groupes_MATHS!$B:$B,classes!I$1,EVA4_Groupes_MATHS!$F:$F,"="&amp;$C64)/COUNTIF(EVA4_Groupes_MATHS!$B:$B,classes!I$1),"")</f>
        <v/>
      </c>
      <c r="J64" s="1" t="str">
        <f>IF(J$1&lt;&gt;"",COUNTIFS(EVA4_Groupes_MATHS!$B:$B,classes!J$1,EVA4_Groupes_MATHS!$F:$F,"="&amp;$C64)/COUNTIF(EVA4_Groupes_MATHS!$B:$B,classes!J$1),"")</f>
        <v/>
      </c>
      <c r="K64" s="1">
        <f>COUNTIF(EVA4_Groupes_MATHS!F:F,"="&amp;classes!C64)/COUNTIF(EVA4_Groupes_MATHS!K:K,"&gt;=0")</f>
        <v>0</v>
      </c>
    </row>
    <row r="65" spans="3:11" ht="27.75" customHeight="1" x14ac:dyDescent="0.25">
      <c r="C65" s="31" t="s">
        <v>34</v>
      </c>
      <c r="D65" s="1" t="str">
        <f>IF(D$1&lt;&gt;"",COUNTIFS(EVA4_Groupes_MATHS!$B:$B,classes!D$1,EVA4_Groupes_MATHS!$F:$F,"="&amp;$C65)/COUNTIF(EVA4_Groupes_MATHS!$B:$B,classes!D$1),"")</f>
        <v/>
      </c>
      <c r="E65" s="1" t="str">
        <f>IF(E$1&lt;&gt;"",COUNTIFS(EVA4_Groupes_MATHS!$B:$B,classes!E$1,EVA4_Groupes_MATHS!$F:$F,"="&amp;$C65)/COUNTIF(EVA4_Groupes_MATHS!$B:$B,classes!E$1),"")</f>
        <v/>
      </c>
      <c r="F65" s="1" t="str">
        <f>IF(F$1&lt;&gt;"",COUNTIFS(EVA4_Groupes_MATHS!$B:$B,classes!F$1,EVA4_Groupes_MATHS!$F:$F,"="&amp;$C65)/COUNTIF(EVA4_Groupes_MATHS!$B:$B,classes!F$1),"")</f>
        <v/>
      </c>
      <c r="G65" s="1" t="str">
        <f>IF(G$1&lt;&gt;"",COUNTIFS(EVA4_Groupes_MATHS!$B:$B,classes!G$1,EVA4_Groupes_MATHS!$F:$F,"="&amp;$C65)/COUNTIF(EVA4_Groupes_MATHS!$B:$B,classes!G$1),"")</f>
        <v/>
      </c>
      <c r="H65" s="1" t="str">
        <f>IF(H$1&lt;&gt;"",COUNTIFS(EVA4_Groupes_MATHS!$B:$B,classes!H$1,EVA4_Groupes_MATHS!$F:$F,"="&amp;$C65)/COUNTIF(EVA4_Groupes_MATHS!$B:$B,classes!H$1),"")</f>
        <v/>
      </c>
      <c r="I65" s="1" t="str">
        <f>IF(I$1&lt;&gt;"",COUNTIFS(EVA4_Groupes_MATHS!$B:$B,classes!I$1,EVA4_Groupes_MATHS!$F:$F,"="&amp;$C65)/COUNTIF(EVA4_Groupes_MATHS!$B:$B,classes!I$1),"")</f>
        <v/>
      </c>
      <c r="J65" s="1" t="str">
        <f>IF(J$1&lt;&gt;"",COUNTIFS(EVA4_Groupes_MATHS!$B:$B,classes!J$1,EVA4_Groupes_MATHS!$F:$F,"="&amp;$C65)/COUNTIF(EVA4_Groupes_MATHS!$B:$B,classes!J$1),"")</f>
        <v/>
      </c>
      <c r="K65" s="1">
        <f>COUNTIF(EVA4_Groupes_MATHS!F:F,"="&amp;classes!C65)/COUNTIF(EVA4_Groupes_MATHS!K:K,"&gt;=0")</f>
        <v>0</v>
      </c>
    </row>
    <row r="66" spans="3:11" ht="27.75" customHeight="1" x14ac:dyDescent="0.25">
      <c r="D66" s="3"/>
      <c r="E66" s="3"/>
      <c r="F66" s="3"/>
      <c r="G66" s="3"/>
      <c r="H66" s="3"/>
      <c r="I66" s="3"/>
      <c r="J66" s="3"/>
      <c r="K66" s="3"/>
    </row>
    <row r="67" spans="3:11" s="35" customFormat="1" ht="45.75" customHeight="1" x14ac:dyDescent="0.25">
      <c r="C67" s="33" t="s">
        <v>27</v>
      </c>
      <c r="D67" s="34" t="str">
        <f>IF(D1&lt;&gt;"",D1,"")</f>
        <v/>
      </c>
      <c r="E67" s="34" t="str">
        <f t="shared" ref="E67:J67" si="10">IF(E1&lt;&gt;"",E1,"")</f>
        <v/>
      </c>
      <c r="F67" s="34" t="str">
        <f t="shared" si="10"/>
        <v/>
      </c>
      <c r="G67" s="34" t="str">
        <f t="shared" si="10"/>
        <v/>
      </c>
      <c r="H67" s="34" t="str">
        <f t="shared" si="10"/>
        <v/>
      </c>
      <c r="I67" s="34" t="str">
        <f t="shared" si="10"/>
        <v/>
      </c>
      <c r="J67" s="34" t="str">
        <f t="shared" si="10"/>
        <v/>
      </c>
      <c r="K67" s="34" t="s">
        <v>4</v>
      </c>
    </row>
    <row r="68" spans="3:11" ht="27.75" customHeight="1" x14ac:dyDescent="0.25">
      <c r="C68" s="27" t="s">
        <v>14</v>
      </c>
      <c r="D68" s="1" t="str">
        <f>IF(D$1&lt;&gt;"",COUNTIFS(EVA4_Groupes_MATHS!$B:$B,classes!D$1,EVA4_Groupes_MATHS!$G:$G,"="&amp;$C68)/COUNTIF(EVA4_Groupes_MATHS!$B:$B,classes!D$1),"")</f>
        <v/>
      </c>
      <c r="E68" s="1" t="str">
        <f>IF(E$1&lt;&gt;"",COUNTIFS(EVA4_Groupes_MATHS!$B:$B,classes!E$1,EVA4_Groupes_MATHS!$G:$G,"="&amp;$C68)/COUNTIF(EVA4_Groupes_MATHS!$B:$B,classes!E$1),"")</f>
        <v/>
      </c>
      <c r="F68" s="1" t="str">
        <f>IF(F$1&lt;&gt;"",COUNTIFS(EVA4_Groupes_MATHS!$B:$B,classes!F$1,EVA4_Groupes_MATHS!$G:$G,"="&amp;$C68)/COUNTIF(EVA4_Groupes_MATHS!$B:$B,classes!F$1),"")</f>
        <v/>
      </c>
      <c r="G68" s="1" t="str">
        <f>IF(G$1&lt;&gt;"",COUNTIFS(EVA4_Groupes_MATHS!$B:$B,classes!G$1,EVA4_Groupes_MATHS!$G:$G,"="&amp;$C68)/COUNTIF(EVA4_Groupes_MATHS!$B:$B,classes!G$1),"")</f>
        <v/>
      </c>
      <c r="H68" s="1" t="str">
        <f>IF(H$1&lt;&gt;"",COUNTIFS(EVA4_Groupes_MATHS!$B:$B,classes!H$1,EVA4_Groupes_MATHS!$G:$G,"="&amp;$C68)/COUNTIF(EVA4_Groupes_MATHS!$B:$B,classes!H$1),"")</f>
        <v/>
      </c>
      <c r="I68" s="1" t="str">
        <f>IF(I$1&lt;&gt;"",COUNTIFS(EVA4_Groupes_MATHS!$B:$B,classes!I$1,EVA4_Groupes_MATHS!$G:$G,"="&amp;$C68)/COUNTIF(EVA4_Groupes_MATHS!$B:$B,classes!I$1),"")</f>
        <v/>
      </c>
      <c r="J68" s="1" t="str">
        <f>IF(J$1&lt;&gt;"",COUNTIFS(EVA4_Groupes_MATHS!$B:$B,classes!J$1,EVA4_Groupes_MATHS!$G:$G,"="&amp;$C68)/COUNTIF(EVA4_Groupes_MATHS!$B:$B,classes!J$1),"")</f>
        <v/>
      </c>
      <c r="K68" s="1">
        <f>COUNTIF(EVA4_Groupes_MATHS!G:G,"="&amp;classes!C68)/COUNTIF(EVA4_Groupes_MATHS!K:K,"&gt;=0")</f>
        <v>0</v>
      </c>
    </row>
    <row r="69" spans="3:11" ht="27.75" customHeight="1" x14ac:dyDescent="0.25">
      <c r="C69" s="26" t="s">
        <v>15</v>
      </c>
      <c r="D69" s="1" t="str">
        <f>IF(D$1&lt;&gt;"",COUNTIFS(EVA4_Groupes_MATHS!$B:$B,classes!D$1,EVA4_Groupes_MATHS!$G:$G,"="&amp;$C69)/COUNTIF(EVA4_Groupes_MATHS!$B:$B,classes!D$1),"")</f>
        <v/>
      </c>
      <c r="E69" s="1" t="str">
        <f>IF(E$1&lt;&gt;"",COUNTIFS(EVA4_Groupes_MATHS!$B:$B,classes!E$1,EVA4_Groupes_MATHS!$G:$G,"="&amp;$C69)/COUNTIF(EVA4_Groupes_MATHS!$B:$B,classes!E$1),"")</f>
        <v/>
      </c>
      <c r="F69" s="1" t="str">
        <f>IF(F$1&lt;&gt;"",COUNTIFS(EVA4_Groupes_MATHS!$B:$B,classes!F$1,EVA4_Groupes_MATHS!$G:$G,"="&amp;$C69)/COUNTIF(EVA4_Groupes_MATHS!$B:$B,classes!F$1),"")</f>
        <v/>
      </c>
      <c r="G69" s="1" t="str">
        <f>IF(G$1&lt;&gt;"",COUNTIFS(EVA4_Groupes_MATHS!$B:$B,classes!G$1,EVA4_Groupes_MATHS!$G:$G,"="&amp;$C69)/COUNTIF(EVA4_Groupes_MATHS!$B:$B,classes!G$1),"")</f>
        <v/>
      </c>
      <c r="H69" s="1" t="str">
        <f>IF(H$1&lt;&gt;"",COUNTIFS(EVA4_Groupes_MATHS!$B:$B,classes!H$1,EVA4_Groupes_MATHS!$G:$G,"="&amp;$C69)/COUNTIF(EVA4_Groupes_MATHS!$B:$B,classes!H$1),"")</f>
        <v/>
      </c>
      <c r="I69" s="1" t="str">
        <f>IF(I$1&lt;&gt;"",COUNTIFS(EVA4_Groupes_MATHS!$B:$B,classes!I$1,EVA4_Groupes_MATHS!$G:$G,"="&amp;$C69)/COUNTIF(EVA4_Groupes_MATHS!$B:$B,classes!I$1),"")</f>
        <v/>
      </c>
      <c r="J69" s="1" t="str">
        <f>IF(J$1&lt;&gt;"",COUNTIFS(EVA4_Groupes_MATHS!$B:$B,classes!J$1,EVA4_Groupes_MATHS!$G:$G,"="&amp;$C69)/COUNTIF(EVA4_Groupes_MATHS!$B:$B,classes!J$1),"")</f>
        <v/>
      </c>
      <c r="K69" s="1">
        <f>COUNTIF(EVA4_Groupes_MATHS!G:G,"="&amp;classes!C69)/COUNTIF(EVA4_Groupes_MATHS!K:K,"&gt;=0")</f>
        <v>0</v>
      </c>
    </row>
    <row r="70" spans="3:11" ht="27.75" customHeight="1" x14ac:dyDescent="0.25">
      <c r="C70" s="38" t="s">
        <v>32</v>
      </c>
      <c r="D70" s="1" t="str">
        <f>IF(D$1&lt;&gt;"",COUNTIFS(EVA4_Groupes_MATHS!$B:$B,classes!D$1,EVA4_Groupes_MATHS!$G:$G,"="&amp;$C70)/COUNTIF(EVA4_Groupes_MATHS!$B:$B,classes!D$1),"")</f>
        <v/>
      </c>
      <c r="E70" s="1" t="str">
        <f>IF(E$1&lt;&gt;"",COUNTIFS(EVA4_Groupes_MATHS!$B:$B,classes!E$1,EVA4_Groupes_MATHS!$G:$G,"="&amp;$C70)/COUNTIF(EVA4_Groupes_MATHS!$B:$B,classes!E$1),"")</f>
        <v/>
      </c>
      <c r="F70" s="1" t="str">
        <f>IF(F$1&lt;&gt;"",COUNTIFS(EVA4_Groupes_MATHS!$B:$B,classes!F$1,EVA4_Groupes_MATHS!$G:$G,"="&amp;$C70)/COUNTIF(EVA4_Groupes_MATHS!$B:$B,classes!F$1),"")</f>
        <v/>
      </c>
      <c r="G70" s="1" t="str">
        <f>IF(G$1&lt;&gt;"",COUNTIFS(EVA4_Groupes_MATHS!$B:$B,classes!G$1,EVA4_Groupes_MATHS!$G:$G,"="&amp;$C70)/COUNTIF(EVA4_Groupes_MATHS!$B:$B,classes!G$1),"")</f>
        <v/>
      </c>
      <c r="H70" s="1" t="str">
        <f>IF(H$1&lt;&gt;"",COUNTIFS(EVA4_Groupes_MATHS!$B:$B,classes!H$1,EVA4_Groupes_MATHS!$G:$G,"="&amp;$C70)/COUNTIF(EVA4_Groupes_MATHS!$B:$B,classes!H$1),"")</f>
        <v/>
      </c>
      <c r="I70" s="1" t="str">
        <f>IF(I$1&lt;&gt;"",COUNTIFS(EVA4_Groupes_MATHS!$B:$B,classes!I$1,EVA4_Groupes_MATHS!$G:$G,"="&amp;$C70)/COUNTIF(EVA4_Groupes_MATHS!$B:$B,classes!I$1),"")</f>
        <v/>
      </c>
      <c r="J70" s="1" t="str">
        <f>IF(J$1&lt;&gt;"",COUNTIFS(EVA4_Groupes_MATHS!$B:$B,classes!J$1,EVA4_Groupes_MATHS!$G:$G,"="&amp;$C70)/COUNTIF(EVA4_Groupes_MATHS!$B:$B,classes!J$1),"")</f>
        <v/>
      </c>
      <c r="K70" s="1">
        <f>COUNTIF(EVA4_Groupes_MATHS!G:G,"="&amp;classes!C70)/COUNTIF(EVA4_Groupes_MATHS!K:K,"&gt;=0")</f>
        <v>0</v>
      </c>
    </row>
    <row r="71" spans="3:11" ht="27.75" customHeight="1" x14ac:dyDescent="0.25">
      <c r="C71" s="31" t="s">
        <v>34</v>
      </c>
      <c r="D71" s="1" t="str">
        <f>IF(D$1&lt;&gt;"",COUNTIFS(EVA4_Groupes_MATHS!$B:$B,classes!D$1,EVA4_Groupes_MATHS!$G:$G,"="&amp;$C71)/COUNTIF(EVA4_Groupes_MATHS!$B:$B,classes!D$1),"")</f>
        <v/>
      </c>
      <c r="E71" s="1" t="str">
        <f>IF(E$1&lt;&gt;"",COUNTIFS(EVA4_Groupes_MATHS!$B:$B,classes!E$1,EVA4_Groupes_MATHS!$G:$G,"="&amp;$C71)/COUNTIF(EVA4_Groupes_MATHS!$B:$B,classes!E$1),"")</f>
        <v/>
      </c>
      <c r="F71" s="1" t="str">
        <f>IF(F$1&lt;&gt;"",COUNTIFS(EVA4_Groupes_MATHS!$B:$B,classes!F$1,EVA4_Groupes_MATHS!$G:$G,"="&amp;$C71)/COUNTIF(EVA4_Groupes_MATHS!$B:$B,classes!F$1),"")</f>
        <v/>
      </c>
      <c r="G71" s="1" t="str">
        <f>IF(G$1&lt;&gt;"",COUNTIFS(EVA4_Groupes_MATHS!$B:$B,classes!G$1,EVA4_Groupes_MATHS!$G:$G,"="&amp;$C71)/COUNTIF(EVA4_Groupes_MATHS!$B:$B,classes!G$1),"")</f>
        <v/>
      </c>
      <c r="H71" s="1" t="str">
        <f>IF(H$1&lt;&gt;"",COUNTIFS(EVA4_Groupes_MATHS!$B:$B,classes!H$1,EVA4_Groupes_MATHS!$G:$G,"="&amp;$C71)/COUNTIF(EVA4_Groupes_MATHS!$B:$B,classes!H$1),"")</f>
        <v/>
      </c>
      <c r="I71" s="1" t="str">
        <f>IF(I$1&lt;&gt;"",COUNTIFS(EVA4_Groupes_MATHS!$B:$B,classes!I$1,EVA4_Groupes_MATHS!$G:$G,"="&amp;$C71)/COUNTIF(EVA4_Groupes_MATHS!$B:$B,classes!I$1),"")</f>
        <v/>
      </c>
      <c r="J71" s="1" t="str">
        <f>IF(J$1&lt;&gt;"",COUNTIFS(EVA4_Groupes_MATHS!$B:$B,classes!J$1,EVA4_Groupes_MATHS!$G:$G,"="&amp;$C71)/COUNTIF(EVA4_Groupes_MATHS!$B:$B,classes!J$1),"")</f>
        <v/>
      </c>
      <c r="K71" s="1">
        <f>COUNTIF(EVA4_Groupes_MATHS!G:G,"="&amp;classes!C71)/COUNTIF(EVA4_Groupes_MATHS!K:K,"&gt;=0")</f>
        <v>0</v>
      </c>
    </row>
    <row r="72" spans="3:11" ht="27.75" customHeight="1" x14ac:dyDescent="0.25">
      <c r="D72" s="3"/>
      <c r="E72" s="3"/>
      <c r="F72" s="3"/>
      <c r="G72" s="3"/>
      <c r="H72" s="3"/>
      <c r="I72" s="3"/>
      <c r="J72" s="3"/>
      <c r="K72" s="3"/>
    </row>
    <row r="73" spans="3:11" ht="46.5" customHeight="1" x14ac:dyDescent="0.25">
      <c r="C73" s="32" t="s">
        <v>28</v>
      </c>
      <c r="D73" s="14" t="str">
        <f>IF(D1&lt;&gt;"",D1,"")</f>
        <v/>
      </c>
      <c r="E73" s="14" t="str">
        <f t="shared" ref="E73:J73" si="11">IF(E1&lt;&gt;"",E1,"")</f>
        <v/>
      </c>
      <c r="F73" s="14" t="str">
        <f t="shared" si="11"/>
        <v/>
      </c>
      <c r="G73" s="14" t="str">
        <f t="shared" si="11"/>
        <v/>
      </c>
      <c r="H73" s="14" t="str">
        <f t="shared" si="11"/>
        <v/>
      </c>
      <c r="I73" s="14" t="str">
        <f t="shared" si="11"/>
        <v/>
      </c>
      <c r="J73" s="14" t="str">
        <f t="shared" si="11"/>
        <v/>
      </c>
      <c r="K73" s="14" t="s">
        <v>4</v>
      </c>
    </row>
    <row r="74" spans="3:11" ht="27.75" customHeight="1" x14ac:dyDescent="0.25">
      <c r="C74" s="27" t="s">
        <v>14</v>
      </c>
      <c r="D74" s="1" t="str">
        <f>IF(D$1&lt;&gt;"",COUNTIFS(EVA4_Groupes_MATHS!$B:$B,classes!D$1,EVA4_Groupes_MATHS!$H:$H,"="&amp;$C74)/COUNTIF(EVA4_Groupes_MATHS!$B:$B,classes!D$1),"")</f>
        <v/>
      </c>
      <c r="E74" s="1" t="str">
        <f>IF(E$1&lt;&gt;"",COUNTIFS(EVA4_Groupes_MATHS!$B:$B,classes!E$1,EVA4_Groupes_MATHS!$H:$H,"="&amp;$C74)/COUNTIF(EVA4_Groupes_MATHS!$B:$B,classes!E$1),"")</f>
        <v/>
      </c>
      <c r="F74" s="1" t="str">
        <f>IF(F$1&lt;&gt;"",COUNTIFS(EVA4_Groupes_MATHS!$B:$B,classes!F$1,EVA4_Groupes_MATHS!$H:$H,"="&amp;$C74)/COUNTIF(EVA4_Groupes_MATHS!$B:$B,classes!F$1),"")</f>
        <v/>
      </c>
      <c r="G74" s="1" t="str">
        <f>IF(G$1&lt;&gt;"",COUNTIFS(EVA4_Groupes_MATHS!$B:$B,classes!G$1,EVA4_Groupes_MATHS!$H:$H,"="&amp;$C74)/COUNTIF(EVA4_Groupes_MATHS!$B:$B,classes!G$1),"")</f>
        <v/>
      </c>
      <c r="H74" s="1" t="str">
        <f>IF(H$1&lt;&gt;"",COUNTIFS(EVA4_Groupes_MATHS!$B:$B,classes!H$1,EVA4_Groupes_MATHS!$H:$H,"="&amp;$C74)/COUNTIF(EVA4_Groupes_MATHS!$B:$B,classes!H$1),"")</f>
        <v/>
      </c>
      <c r="I74" s="1" t="str">
        <f>IF(I$1&lt;&gt;"",COUNTIFS(EVA4_Groupes_MATHS!$B:$B,classes!I$1,EVA4_Groupes_MATHS!$H:$H,"="&amp;$C74)/COUNTIF(EVA4_Groupes_MATHS!$B:$B,classes!I$1),"")</f>
        <v/>
      </c>
      <c r="J74" s="1" t="str">
        <f>IF(J$1&lt;&gt;"",COUNTIFS(EVA4_Groupes_MATHS!$B:$B,classes!J$1,EVA4_Groupes_MATHS!$H:$H,"="&amp;$C74)/COUNTIF(EVA4_Groupes_MATHS!$B:$B,classes!J$1),"")</f>
        <v/>
      </c>
      <c r="K74" s="1">
        <f>COUNTIF(EVA4_Groupes_MATHS!H:H,"="&amp;classes!C74)/COUNTIF(EVA4_Groupes_MATHS!K:K,"&gt;=0")</f>
        <v>0</v>
      </c>
    </row>
    <row r="75" spans="3:11" ht="27.75" customHeight="1" x14ac:dyDescent="0.25">
      <c r="C75" s="26" t="s">
        <v>15</v>
      </c>
      <c r="D75" s="1" t="str">
        <f>IF(D$1&lt;&gt;"",COUNTIFS(EVA4_Groupes_MATHS!$B:$B,classes!D$1,EVA4_Groupes_MATHS!$H:$H,"="&amp;$C75)/COUNTIF(EVA4_Groupes_MATHS!$B:$B,classes!D$1),"")</f>
        <v/>
      </c>
      <c r="E75" s="1" t="str">
        <f>IF(E$1&lt;&gt;"",COUNTIFS(EVA4_Groupes_MATHS!$B:$B,classes!E$1,EVA4_Groupes_MATHS!$H:$H,"="&amp;$C75)/COUNTIF(EVA4_Groupes_MATHS!$B:$B,classes!E$1),"")</f>
        <v/>
      </c>
      <c r="F75" s="1" t="str">
        <f>IF(F$1&lt;&gt;"",COUNTIFS(EVA4_Groupes_MATHS!$B:$B,classes!F$1,EVA4_Groupes_MATHS!$H:$H,"="&amp;$C75)/COUNTIF(EVA4_Groupes_MATHS!$B:$B,classes!F$1),"")</f>
        <v/>
      </c>
      <c r="G75" s="1" t="str">
        <f>IF(G$1&lt;&gt;"",COUNTIFS(EVA4_Groupes_MATHS!$B:$B,classes!G$1,EVA4_Groupes_MATHS!$H:$H,"="&amp;$C75)/COUNTIF(EVA4_Groupes_MATHS!$B:$B,classes!G$1),"")</f>
        <v/>
      </c>
      <c r="H75" s="1" t="str">
        <f>IF(H$1&lt;&gt;"",COUNTIFS(EVA4_Groupes_MATHS!$B:$B,classes!H$1,EVA4_Groupes_MATHS!$H:$H,"="&amp;$C75)/COUNTIF(EVA4_Groupes_MATHS!$B:$B,classes!H$1),"")</f>
        <v/>
      </c>
      <c r="I75" s="1" t="str">
        <f>IF(I$1&lt;&gt;"",COUNTIFS(EVA4_Groupes_MATHS!$B:$B,classes!I$1,EVA4_Groupes_MATHS!$H:$H,"="&amp;$C75)/COUNTIF(EVA4_Groupes_MATHS!$B:$B,classes!I$1),"")</f>
        <v/>
      </c>
      <c r="J75" s="1" t="str">
        <f>IF(J$1&lt;&gt;"",COUNTIFS(EVA4_Groupes_MATHS!$B:$B,classes!J$1,EVA4_Groupes_MATHS!$H:$H,"="&amp;$C75)/COUNTIF(EVA4_Groupes_MATHS!$B:$B,classes!J$1),"")</f>
        <v/>
      </c>
      <c r="K75" s="1">
        <f>COUNTIF(EVA4_Groupes_MATHS!H:H,"="&amp;classes!C75)/COUNTIF(EVA4_Groupes_MATHS!K:K,"&gt;=0")</f>
        <v>0</v>
      </c>
    </row>
    <row r="76" spans="3:11" ht="27.75" customHeight="1" x14ac:dyDescent="0.25">
      <c r="C76" s="38" t="s">
        <v>32</v>
      </c>
      <c r="D76" s="1" t="str">
        <f>IF(D$1&lt;&gt;"",COUNTIFS(EVA4_Groupes_MATHS!$B:$B,classes!D$1,EVA4_Groupes_MATHS!$H:$H,"="&amp;$C76)/COUNTIF(EVA4_Groupes_MATHS!$B:$B,classes!D$1),"")</f>
        <v/>
      </c>
      <c r="E76" s="1" t="str">
        <f>IF(E$1&lt;&gt;"",COUNTIFS(EVA4_Groupes_MATHS!$B:$B,classes!E$1,EVA4_Groupes_MATHS!$H:$H,"="&amp;$C76)/COUNTIF(EVA4_Groupes_MATHS!$B:$B,classes!E$1),"")</f>
        <v/>
      </c>
      <c r="F76" s="1" t="str">
        <f>IF(F$1&lt;&gt;"",COUNTIFS(EVA4_Groupes_MATHS!$B:$B,classes!F$1,EVA4_Groupes_MATHS!$H:$H,"="&amp;$C76)/COUNTIF(EVA4_Groupes_MATHS!$B:$B,classes!F$1),"")</f>
        <v/>
      </c>
      <c r="G76" s="1" t="str">
        <f>IF(G$1&lt;&gt;"",COUNTIFS(EVA4_Groupes_MATHS!$B:$B,classes!G$1,EVA4_Groupes_MATHS!$H:$H,"="&amp;$C76)/COUNTIF(EVA4_Groupes_MATHS!$B:$B,classes!G$1),"")</f>
        <v/>
      </c>
      <c r="H76" s="1" t="str">
        <f>IF(H$1&lt;&gt;"",COUNTIFS(EVA4_Groupes_MATHS!$B:$B,classes!H$1,EVA4_Groupes_MATHS!$H:$H,"="&amp;$C76)/COUNTIF(EVA4_Groupes_MATHS!$B:$B,classes!H$1),"")</f>
        <v/>
      </c>
      <c r="I76" s="1" t="str">
        <f>IF(I$1&lt;&gt;"",COUNTIFS(EVA4_Groupes_MATHS!$B:$B,classes!I$1,EVA4_Groupes_MATHS!$H:$H,"="&amp;$C76)/COUNTIF(EVA4_Groupes_MATHS!$B:$B,classes!I$1),"")</f>
        <v/>
      </c>
      <c r="J76" s="1" t="str">
        <f>IF(J$1&lt;&gt;"",COUNTIFS(EVA4_Groupes_MATHS!$B:$B,classes!J$1,EVA4_Groupes_MATHS!$H:$H,"="&amp;$C76)/COUNTIF(EVA4_Groupes_MATHS!$B:$B,classes!J$1),"")</f>
        <v/>
      </c>
      <c r="K76" s="1">
        <f>COUNTIF(EVA4_Groupes_MATHS!H:H,"="&amp;classes!C76)/COUNTIF(EVA4_Groupes_MATHS!K:K,"&gt;=0")</f>
        <v>0</v>
      </c>
    </row>
    <row r="77" spans="3:11" ht="27.75" customHeight="1" x14ac:dyDescent="0.25">
      <c r="C77" s="31" t="s">
        <v>34</v>
      </c>
      <c r="D77" s="1" t="str">
        <f>IF(D$1&lt;&gt;"",COUNTIFS(EVA4_Groupes_MATHS!$B:$B,classes!D$1,EVA4_Groupes_MATHS!$H:$H,"="&amp;$C77)/COUNTIF(EVA4_Groupes_MATHS!$B:$B,classes!D$1),"")</f>
        <v/>
      </c>
      <c r="E77" s="1" t="str">
        <f>IF(E$1&lt;&gt;"",COUNTIFS(EVA4_Groupes_MATHS!$B:$B,classes!E$1,EVA4_Groupes_MATHS!$H:$H,"="&amp;$C77)/COUNTIF(EVA4_Groupes_MATHS!$B:$B,classes!E$1),"")</f>
        <v/>
      </c>
      <c r="F77" s="1" t="str">
        <f>IF(F$1&lt;&gt;"",COUNTIFS(EVA4_Groupes_MATHS!$B:$B,classes!F$1,EVA4_Groupes_MATHS!$H:$H,"="&amp;$C77)/COUNTIF(EVA4_Groupes_MATHS!$B:$B,classes!F$1),"")</f>
        <v/>
      </c>
      <c r="G77" s="1" t="str">
        <f>IF(G$1&lt;&gt;"",COUNTIFS(EVA4_Groupes_MATHS!$B:$B,classes!G$1,EVA4_Groupes_MATHS!$H:$H,"="&amp;$C77)/COUNTIF(EVA4_Groupes_MATHS!$B:$B,classes!G$1),"")</f>
        <v/>
      </c>
      <c r="H77" s="1" t="str">
        <f>IF(H$1&lt;&gt;"",COUNTIFS(EVA4_Groupes_MATHS!$B:$B,classes!H$1,EVA4_Groupes_MATHS!$H:$H,"="&amp;$C77)/COUNTIF(EVA4_Groupes_MATHS!$B:$B,classes!H$1),"")</f>
        <v/>
      </c>
      <c r="I77" s="1" t="str">
        <f>IF(I$1&lt;&gt;"",COUNTIFS(EVA4_Groupes_MATHS!$B:$B,classes!I$1,EVA4_Groupes_MATHS!$H:$H,"="&amp;$C77)/COUNTIF(EVA4_Groupes_MATHS!$B:$B,classes!I$1),"")</f>
        <v/>
      </c>
      <c r="J77" s="1" t="str">
        <f>IF(J$1&lt;&gt;"",COUNTIFS(EVA4_Groupes_MATHS!$B:$B,classes!J$1,EVA4_Groupes_MATHS!$H:$H,"="&amp;$C77)/COUNTIF(EVA4_Groupes_MATHS!$B:$B,classes!J$1),"")</f>
        <v/>
      </c>
      <c r="K77" s="1">
        <f>COUNTIF(EVA4_Groupes_MATHS!H:H,"="&amp;classes!C77)/COUNTIF(EVA4_Groupes_MATHS!K:K,"&gt;=0")</f>
        <v>0</v>
      </c>
    </row>
    <row r="78" spans="3:11" ht="27.75" customHeight="1" x14ac:dyDescent="0.25">
      <c r="D78" s="3"/>
      <c r="E78" s="3"/>
      <c r="F78" s="3"/>
      <c r="G78" s="3"/>
      <c r="H78" s="3"/>
      <c r="I78" s="3"/>
      <c r="J78" s="3"/>
      <c r="K78" s="3"/>
    </row>
    <row r="79" spans="3:11" ht="52.5" customHeight="1" x14ac:dyDescent="0.25">
      <c r="C79" s="32" t="s">
        <v>29</v>
      </c>
      <c r="D79" s="14" t="str">
        <f>IF(D1&lt;&gt;"",D1,"")</f>
        <v/>
      </c>
      <c r="E79" s="14" t="str">
        <f>IF(E1&lt;&gt;"",E1,"")</f>
        <v/>
      </c>
      <c r="F79" s="14" t="str">
        <f t="shared" ref="F79:J79" si="12">IF(F1&lt;&gt;"",F1,"")</f>
        <v/>
      </c>
      <c r="G79" s="14" t="str">
        <f t="shared" si="12"/>
        <v/>
      </c>
      <c r="H79" s="14" t="str">
        <f t="shared" si="12"/>
        <v/>
      </c>
      <c r="I79" s="14" t="str">
        <f t="shared" si="12"/>
        <v/>
      </c>
      <c r="J79" s="14" t="str">
        <f t="shared" si="12"/>
        <v/>
      </c>
      <c r="K79" s="14" t="s">
        <v>4</v>
      </c>
    </row>
    <row r="80" spans="3:11" ht="27.75" customHeight="1" x14ac:dyDescent="0.25">
      <c r="C80" s="27" t="s">
        <v>14</v>
      </c>
      <c r="D80" s="1" t="str">
        <f>IF(D$1&lt;&gt;"",COUNTIFS(EVA4_Groupes_MATHS!$B:$B,classes!D$1,EVA4_Groupes_MATHS!$I:$I,"="&amp;$C80)/COUNTIF(EVA4_Groupes_MATHS!$B:$B,classes!D$1),"")</f>
        <v/>
      </c>
      <c r="E80" s="1" t="str">
        <f>IF(E$1&lt;&gt;"",COUNTIFS(EVA4_Groupes_MATHS!$B:$B,classes!E$1,EVA4_Groupes_MATHS!$I:$I,"="&amp;$C80)/COUNTIF(EVA4_Groupes_MATHS!$B:$B,classes!E$1),"")</f>
        <v/>
      </c>
      <c r="F80" s="1" t="str">
        <f>IF(F$1&lt;&gt;"",COUNTIFS(EVA4_Groupes_MATHS!$B:$B,classes!F$1,EVA4_Groupes_MATHS!$I:$I,"="&amp;$C80)/COUNTIF(EVA4_Groupes_MATHS!$B:$B,classes!F$1),"")</f>
        <v/>
      </c>
      <c r="G80" s="1" t="str">
        <f>IF(G$1&lt;&gt;"",COUNTIFS(EVA4_Groupes_MATHS!$B:$B,classes!G$1,EVA4_Groupes_MATHS!$I:$I,"="&amp;$C80)/COUNTIF(EVA4_Groupes_MATHS!$B:$B,classes!G$1),"")</f>
        <v/>
      </c>
      <c r="H80" s="1" t="str">
        <f>IF(H$1&lt;&gt;"",COUNTIFS(EVA4_Groupes_MATHS!$B:$B,classes!H$1,EVA4_Groupes_MATHS!$I:$I,"="&amp;$C80)/COUNTIF(EVA4_Groupes_MATHS!$B:$B,classes!H$1),"")</f>
        <v/>
      </c>
      <c r="I80" s="1" t="str">
        <f>IF(I$1&lt;&gt;"",COUNTIFS(EVA4_Groupes_MATHS!$B:$B,classes!I$1,EVA4_Groupes_MATHS!$I:$I,"="&amp;$C80)/COUNTIF(EVA4_Groupes_MATHS!$B:$B,classes!I$1),"")</f>
        <v/>
      </c>
      <c r="J80" s="1" t="str">
        <f>IF(J$1&lt;&gt;"",COUNTIFS(EVA4_Groupes_MATHS!$B:$B,classes!J$1,EVA4_Groupes_MATHS!$I:$I,"="&amp;$C80)/COUNTIF(EVA4_Groupes_MATHS!$B:$B,classes!J$1),"")</f>
        <v/>
      </c>
      <c r="K80" s="1">
        <f>COUNTIF(EVA4_Groupes_MATHS!I:I,"="&amp;classes!C80)/COUNTIF(EVA4_Groupes_MATHS!K:K,"&gt;=0")</f>
        <v>0</v>
      </c>
    </row>
    <row r="81" spans="3:12" ht="27.75" customHeight="1" x14ac:dyDescent="0.25">
      <c r="C81" s="26" t="s">
        <v>15</v>
      </c>
      <c r="D81" s="1" t="str">
        <f>IF(D$1&lt;&gt;"",COUNTIFS(EVA4_Groupes_MATHS!$B:$B,classes!D$1,EVA4_Groupes_MATHS!$I:$I,"="&amp;$C81)/COUNTIF(EVA4_Groupes_MATHS!$B:$B,classes!D$1),"")</f>
        <v/>
      </c>
      <c r="E81" s="1" t="str">
        <f>IF(E$1&lt;&gt;"",COUNTIFS(EVA4_Groupes_MATHS!$B:$B,classes!E$1,EVA4_Groupes_MATHS!$I:$I,"="&amp;$C81)/COUNTIF(EVA4_Groupes_MATHS!$B:$B,classes!E$1),"")</f>
        <v/>
      </c>
      <c r="F81" s="1" t="str">
        <f>IF(F$1&lt;&gt;"",COUNTIFS(EVA4_Groupes_MATHS!$B:$B,classes!F$1,EVA4_Groupes_MATHS!$I:$I,"="&amp;$C81)/COUNTIF(EVA4_Groupes_MATHS!$B:$B,classes!F$1),"")</f>
        <v/>
      </c>
      <c r="G81" s="1" t="str">
        <f>IF(G$1&lt;&gt;"",COUNTIFS(EVA4_Groupes_MATHS!$B:$B,classes!G$1,EVA4_Groupes_MATHS!$I:$I,"="&amp;$C81)/COUNTIF(EVA4_Groupes_MATHS!$B:$B,classes!G$1),"")</f>
        <v/>
      </c>
      <c r="H81" s="1" t="str">
        <f>IF(H$1&lt;&gt;"",COUNTIFS(EVA4_Groupes_MATHS!$B:$B,classes!H$1,EVA4_Groupes_MATHS!$I:$I,"="&amp;$C81)/COUNTIF(EVA4_Groupes_MATHS!$B:$B,classes!H$1),"")</f>
        <v/>
      </c>
      <c r="I81" s="1" t="str">
        <f>IF(I$1&lt;&gt;"",COUNTIFS(EVA4_Groupes_MATHS!$B:$B,classes!I$1,EVA4_Groupes_MATHS!$I:$I,"="&amp;$C81)/COUNTIF(EVA4_Groupes_MATHS!$B:$B,classes!I$1),"")</f>
        <v/>
      </c>
      <c r="J81" s="1" t="str">
        <f>IF(J$1&lt;&gt;"",COUNTIFS(EVA4_Groupes_MATHS!$B:$B,classes!J$1,EVA4_Groupes_MATHS!$I:$I,"="&amp;$C81)/COUNTIF(EVA4_Groupes_MATHS!$B:$B,classes!J$1),"")</f>
        <v/>
      </c>
      <c r="K81" s="1">
        <f>COUNTIF(EVA4_Groupes_MATHS!I:I,"="&amp;classes!C81)/COUNTIF(EVA4_Groupes_MATHS!K:K,"&gt;=0")</f>
        <v>0</v>
      </c>
    </row>
    <row r="82" spans="3:12" ht="27.6" customHeight="1" x14ac:dyDescent="0.25">
      <c r="C82" s="38" t="s">
        <v>32</v>
      </c>
      <c r="D82" s="1" t="str">
        <f>IF(D$1&lt;&gt;"",COUNTIFS(EVA4_Groupes_MATHS!$B:$B,classes!D$1,EVA4_Groupes_MATHS!$I:$I,"="&amp;$C82)/COUNTIF(EVA4_Groupes_MATHS!$B:$B,classes!D$1),"")</f>
        <v/>
      </c>
      <c r="E82" s="1" t="str">
        <f>IF(E$1&lt;&gt;"",COUNTIFS(EVA4_Groupes_MATHS!$B:$B,classes!E$1,EVA4_Groupes_MATHS!$I:$I,"="&amp;$C82)/COUNTIF(EVA4_Groupes_MATHS!$B:$B,classes!E$1),"")</f>
        <v/>
      </c>
      <c r="F82" s="1" t="str">
        <f>IF(F$1&lt;&gt;"",COUNTIFS(EVA4_Groupes_MATHS!$B:$B,classes!F$1,EVA4_Groupes_MATHS!$I:$I,"="&amp;$C82)/COUNTIF(EVA4_Groupes_MATHS!$B:$B,classes!F$1),"")</f>
        <v/>
      </c>
      <c r="G82" s="1" t="str">
        <f>IF(G$1&lt;&gt;"",COUNTIFS(EVA4_Groupes_MATHS!$B:$B,classes!G$1,EVA4_Groupes_MATHS!$I:$I,"="&amp;$C82)/COUNTIF(EVA4_Groupes_MATHS!$B:$B,classes!G$1),"")</f>
        <v/>
      </c>
      <c r="H82" s="1" t="str">
        <f>IF(H$1&lt;&gt;"",COUNTIFS(EVA4_Groupes_MATHS!$B:$B,classes!H$1,EVA4_Groupes_MATHS!$I:$I,"="&amp;$C82)/COUNTIF(EVA4_Groupes_MATHS!$B:$B,classes!H$1),"")</f>
        <v/>
      </c>
      <c r="I82" s="1" t="str">
        <f>IF(I$1&lt;&gt;"",COUNTIFS(EVA4_Groupes_MATHS!$B:$B,classes!I$1,EVA4_Groupes_MATHS!$I:$I,"="&amp;$C82)/COUNTIF(EVA4_Groupes_MATHS!$B:$B,classes!I$1),"")</f>
        <v/>
      </c>
      <c r="J82" s="1" t="str">
        <f>IF(J$1&lt;&gt;"",COUNTIFS(EVA4_Groupes_MATHS!$B:$B,classes!J$1,EVA4_Groupes_MATHS!$I:$I,"="&amp;$C82)/COUNTIF(EVA4_Groupes_MATHS!$B:$B,classes!J$1),"")</f>
        <v/>
      </c>
      <c r="K82" s="1">
        <f>COUNTIF(EVA4_Groupes_MATHS!I:I,"="&amp;classes!C82)/COUNTIF(EVA4_Groupes_MATHS!K:K,"&gt;=0")</f>
        <v>0</v>
      </c>
    </row>
    <row r="83" spans="3:12" ht="27.75" customHeight="1" x14ac:dyDescent="0.25">
      <c r="C83" s="31" t="s">
        <v>34</v>
      </c>
      <c r="D83" s="1" t="str">
        <f>IF(D$1&lt;&gt;"",COUNTIFS(EVA4_Groupes_MATHS!$B:$B,classes!D$1,EVA4_Groupes_MATHS!$I:$I,"="&amp;$C83)/COUNTIF(EVA4_Groupes_MATHS!$B:$B,classes!D$1),"")</f>
        <v/>
      </c>
      <c r="E83" s="1" t="str">
        <f>IF(E$1&lt;&gt;"",COUNTIFS(EVA4_Groupes_MATHS!$B:$B,classes!E$1,EVA4_Groupes_MATHS!$I:$I,"="&amp;$C83)/COUNTIF(EVA4_Groupes_MATHS!$B:$B,classes!E$1),"")</f>
        <v/>
      </c>
      <c r="F83" s="1" t="str">
        <f>IF(F$1&lt;&gt;"",COUNTIFS(EVA4_Groupes_MATHS!$B:$B,classes!F$1,EVA4_Groupes_MATHS!$I:$I,"="&amp;$C83)/COUNTIF(EVA4_Groupes_MATHS!$B:$B,classes!F$1),"")</f>
        <v/>
      </c>
      <c r="G83" s="1" t="str">
        <f>IF(G$1&lt;&gt;"",COUNTIFS(EVA4_Groupes_MATHS!$B:$B,classes!G$1,EVA4_Groupes_MATHS!$I:$I,"="&amp;$C83)/COUNTIF(EVA4_Groupes_MATHS!$B:$B,classes!G$1),"")</f>
        <v/>
      </c>
      <c r="H83" s="1" t="str">
        <f>IF(H$1&lt;&gt;"",COUNTIFS(EVA4_Groupes_MATHS!$B:$B,classes!H$1,EVA4_Groupes_MATHS!$I:$I,"="&amp;$C83)/COUNTIF(EVA4_Groupes_MATHS!$B:$B,classes!H$1),"")</f>
        <v/>
      </c>
      <c r="I83" s="1" t="str">
        <f>IF(I$1&lt;&gt;"",COUNTIFS(EVA4_Groupes_MATHS!$B:$B,classes!I$1,EVA4_Groupes_MATHS!$I:$I,"="&amp;$C83)/COUNTIF(EVA4_Groupes_MATHS!$B:$B,classes!I$1),"")</f>
        <v/>
      </c>
      <c r="J83" s="1" t="str">
        <f>IF(J$1&lt;&gt;"",COUNTIFS(EVA4_Groupes_MATHS!$B:$B,classes!J$1,EVA4_Groupes_MATHS!$I:$I,"="&amp;$C83)/COUNTIF(EVA4_Groupes_MATHS!$B:$B,classes!J$1),"")</f>
        <v/>
      </c>
      <c r="K83" s="1">
        <f>COUNTIF(EVA4_Groupes_MATHS!I:I,"="&amp;classes!C83)/COUNTIF(EVA4_Groupes_MATHS!K:K,"&gt;=0")</f>
        <v>0</v>
      </c>
    </row>
    <row r="84" spans="3:12" ht="27.75" customHeight="1" x14ac:dyDescent="0.25">
      <c r="D84" s="3"/>
      <c r="E84" s="3"/>
      <c r="F84" s="3"/>
      <c r="G84" s="3"/>
      <c r="H84" s="3"/>
      <c r="I84" s="3"/>
      <c r="J84" s="3"/>
      <c r="K84" s="3"/>
      <c r="L84" s="3"/>
    </row>
    <row r="85" spans="3:12" ht="27.75" customHeight="1" x14ac:dyDescent="0.25">
      <c r="C85" s="32" t="s">
        <v>30</v>
      </c>
      <c r="D85" s="14" t="str">
        <f>IF(D1&lt;&gt;"",D1,"")</f>
        <v/>
      </c>
      <c r="E85" s="14" t="str">
        <f t="shared" ref="E85:H85" si="13">IF(E1&lt;&gt;"",E1,"")</f>
        <v/>
      </c>
      <c r="F85" s="14" t="str">
        <f t="shared" si="13"/>
        <v/>
      </c>
      <c r="G85" s="14" t="str">
        <f t="shared" si="13"/>
        <v/>
      </c>
      <c r="H85" s="14" t="str">
        <f t="shared" si="13"/>
        <v/>
      </c>
      <c r="I85" s="14" t="str">
        <f t="shared" ref="I85:J85" si="14">IF(I6&lt;&gt;"",I6,"")</f>
        <v/>
      </c>
      <c r="J85" s="14" t="str">
        <f t="shared" si="14"/>
        <v/>
      </c>
      <c r="K85" s="14" t="s">
        <v>4</v>
      </c>
    </row>
    <row r="86" spans="3:12" ht="27.75" customHeight="1" x14ac:dyDescent="0.25">
      <c r="C86" s="27" t="s">
        <v>14</v>
      </c>
      <c r="D86" s="1" t="str">
        <f>IF(D$1&lt;&gt;"",COUNTIFS(EVA4_Groupes_MATHS!$B:$B,classes!D$1,EVA4_Groupes_MATHS!$J:$J,"="&amp;$C86)/COUNTIF(EVA4_Groupes_MATHS!$B:$B,classes!D$1),"")</f>
        <v/>
      </c>
      <c r="E86" s="1" t="str">
        <f>IF(E$1&lt;&gt;"",COUNTIFS(EVA4_Groupes_MATHS!$B:$B,classes!E$1,EVA4_Groupes_MATHS!$I:$I,"="&amp;$C86)/COUNTIF(EVA4_Groupes_MATHS!$B:$B,classes!E$1),"")</f>
        <v/>
      </c>
      <c r="F86" s="1" t="str">
        <f>IF(F$1&lt;&gt;"",COUNTIFS(EVA4_Groupes_MATHS!$B:$B,classes!F$1,EVA4_Groupes_MATHS!$I:$I,"="&amp;$C86)/COUNTIF(EVA4_Groupes_MATHS!$B:$B,classes!F$1),"")</f>
        <v/>
      </c>
      <c r="G86" s="1" t="str">
        <f>IF(G$1&lt;&gt;"",COUNTIFS(EVA4_Groupes_MATHS!$B:$B,classes!G$1,EVA4_Groupes_MATHS!$I:$I,"="&amp;$C86)/COUNTIF(EVA4_Groupes_MATHS!$B:$B,classes!G$1),"")</f>
        <v/>
      </c>
      <c r="H86" s="1" t="str">
        <f>IF(H$1&lt;&gt;"",COUNTIFS(EVA4_Groupes_MATHS!$B:$B,classes!H$1,EVA4_Groupes_MATHS!$I:$I,"="&amp;$C86)/COUNTIF(EVA4_Groupes_MATHS!$B:$B,classes!H$1),"")</f>
        <v/>
      </c>
      <c r="I86" s="1" t="str">
        <f>IF(I$1&lt;&gt;"",COUNTIFS(EVA4_Groupes_MATHS!$B:$B,classes!I$1,EVA4_Groupes_MATHS!$I:$I,"="&amp;$C86)/COUNTIF(EVA4_Groupes_MATHS!$B:$B,classes!I$1),"")</f>
        <v/>
      </c>
      <c r="J86" s="1" t="str">
        <f>IF(J$1&lt;&gt;"",COUNTIFS(EVA4_Groupes_MATHS!$B:$B,classes!J$1,EVA4_Groupes_MATHS!$I:$I,"="&amp;$C86)/COUNTIF(EVA4_Groupes_MATHS!$B:$B,classes!J$1),"")</f>
        <v/>
      </c>
      <c r="K86" s="1">
        <f>COUNTIF(EVA4_Groupes_MATHS!I:I,"="&amp;classes!C86)/COUNTIF(EVA4_Groupes_MATHS!K:K,"&gt;=0")</f>
        <v>0</v>
      </c>
    </row>
    <row r="87" spans="3:12" ht="27.75" customHeight="1" x14ac:dyDescent="0.25">
      <c r="C87" s="26" t="s">
        <v>15</v>
      </c>
      <c r="D87" s="1" t="str">
        <f>IF(D$1&lt;&gt;"",COUNTIFS(EVA4_Groupes_MATHS!$B:$B,classes!D$1,EVA4_Groupes_MATHS!$J:$J,"="&amp;$C87)/COUNTIF(EVA4_Groupes_MATHS!$B:$B,classes!D$1),"")</f>
        <v/>
      </c>
      <c r="E87" s="1" t="str">
        <f>IF(E$1&lt;&gt;"",COUNTIFS(EVA4_Groupes_MATHS!$B:$B,classes!E$1,EVA4_Groupes_MATHS!$I:$I,"="&amp;$C87)/COUNTIF(EVA4_Groupes_MATHS!$B:$B,classes!E$1),"")</f>
        <v/>
      </c>
      <c r="F87" s="1" t="str">
        <f>IF(F$1&lt;&gt;"",COUNTIFS(EVA4_Groupes_MATHS!$B:$B,classes!F$1,EVA4_Groupes_MATHS!$I:$I,"="&amp;$C87)/COUNTIF(EVA4_Groupes_MATHS!$B:$B,classes!F$1),"")</f>
        <v/>
      </c>
      <c r="G87" s="1" t="str">
        <f>IF(G$1&lt;&gt;"",COUNTIFS(EVA4_Groupes_MATHS!$B:$B,classes!G$1,EVA4_Groupes_MATHS!$I:$I,"="&amp;$C87)/COUNTIF(EVA4_Groupes_MATHS!$B:$B,classes!G$1),"")</f>
        <v/>
      </c>
      <c r="H87" s="1" t="str">
        <f>IF(H$1&lt;&gt;"",COUNTIFS(EVA4_Groupes_MATHS!$B:$B,classes!H$1,EVA4_Groupes_MATHS!$I:$I,"="&amp;$C87)/COUNTIF(EVA4_Groupes_MATHS!$B:$B,classes!H$1),"")</f>
        <v/>
      </c>
      <c r="I87" s="1" t="str">
        <f>IF(I$1&lt;&gt;"",COUNTIFS(EVA4_Groupes_MATHS!$B:$B,classes!I$1,EVA4_Groupes_MATHS!$I:$I,"="&amp;$C87)/COUNTIF(EVA4_Groupes_MATHS!$B:$B,classes!I$1),"")</f>
        <v/>
      </c>
      <c r="J87" s="1" t="str">
        <f>IF(J$1&lt;&gt;"",COUNTIFS(EVA4_Groupes_MATHS!$B:$B,classes!J$1,EVA4_Groupes_MATHS!$I:$I,"="&amp;$C87)/COUNTIF(EVA4_Groupes_MATHS!$B:$B,classes!J$1),"")</f>
        <v/>
      </c>
      <c r="K87" s="1">
        <f>COUNTIF(EVA4_Groupes_MATHS!I:I,"="&amp;classes!C87)/COUNTIF(EVA4_Groupes_MATHS!K:K,"&gt;=0")</f>
        <v>0</v>
      </c>
    </row>
    <row r="88" spans="3:12" ht="27.75" customHeight="1" x14ac:dyDescent="0.25">
      <c r="C88" s="38" t="s">
        <v>32</v>
      </c>
      <c r="D88" s="1" t="str">
        <f>IF(D$1&lt;&gt;"",COUNTIFS(EVA4_Groupes_MATHS!$B:$B,classes!D$1,EVA4_Groupes_MATHS!$J:$J,"="&amp;$C88)/COUNTIF(EVA4_Groupes_MATHS!$B:$B,classes!D$1),"")</f>
        <v/>
      </c>
      <c r="E88" s="1" t="str">
        <f>IF(E$1&lt;&gt;"",COUNTIFS(EVA4_Groupes_MATHS!$B:$B,classes!E$1,EVA4_Groupes_MATHS!$I:$I,"="&amp;$C88)/COUNTIF(EVA4_Groupes_MATHS!$B:$B,classes!E$1),"")</f>
        <v/>
      </c>
      <c r="F88" s="1" t="str">
        <f>IF(F$1&lt;&gt;"",COUNTIFS(EVA4_Groupes_MATHS!$B:$B,classes!F$1,EVA4_Groupes_MATHS!$I:$I,"="&amp;$C88)/COUNTIF(EVA4_Groupes_MATHS!$B:$B,classes!F$1),"")</f>
        <v/>
      </c>
      <c r="G88" s="1" t="str">
        <f>IF(G$1&lt;&gt;"",COUNTIFS(EVA4_Groupes_MATHS!$B:$B,classes!G$1,EVA4_Groupes_MATHS!$I:$I,"="&amp;$C88)/COUNTIF(EVA4_Groupes_MATHS!$B:$B,classes!G$1),"")</f>
        <v/>
      </c>
      <c r="H88" s="1" t="str">
        <f>IF(H$1&lt;&gt;"",COUNTIFS(EVA4_Groupes_MATHS!$B:$B,classes!H$1,EVA4_Groupes_MATHS!$I:$I,"="&amp;$C88)/COUNTIF(EVA4_Groupes_MATHS!$B:$B,classes!H$1),"")</f>
        <v/>
      </c>
      <c r="I88" s="1" t="str">
        <f>IF(I$1&lt;&gt;"",COUNTIFS(EVA4_Groupes_MATHS!$B:$B,classes!I$1,EVA4_Groupes_MATHS!$I:$I,"="&amp;$C88)/COUNTIF(EVA4_Groupes_MATHS!$B:$B,classes!I$1),"")</f>
        <v/>
      </c>
      <c r="J88" s="1" t="str">
        <f>IF(J$1&lt;&gt;"",COUNTIFS(EVA4_Groupes_MATHS!$B:$B,classes!J$1,EVA4_Groupes_MATHS!$I:$I,"="&amp;$C88)/COUNTIF(EVA4_Groupes_MATHS!$B:$B,classes!J$1),"")</f>
        <v/>
      </c>
      <c r="K88" s="1">
        <f>COUNTIF(EVA4_Groupes_MATHS!I:I,"="&amp;classes!C88)/COUNTIF(EVA4_Groupes_MATHS!K:K,"&gt;=0")</f>
        <v>0</v>
      </c>
    </row>
    <row r="89" spans="3:12" ht="27.75" customHeight="1" x14ac:dyDescent="0.25">
      <c r="C89" s="31" t="s">
        <v>34</v>
      </c>
      <c r="D89" s="1" t="str">
        <f>IF(D$1&lt;&gt;"",COUNTIFS(EVA4_Groupes_MATHS!$B:$B,classes!D$1,EVA4_Groupes_MATHS!$J:$J,"="&amp;$C89)/COUNTIF(EVA4_Groupes_MATHS!$B:$B,classes!D$1),"")</f>
        <v/>
      </c>
      <c r="E89" s="1" t="str">
        <f>IF(E$1&lt;&gt;"",COUNTIFS(EVA4_Groupes_MATHS!$B:$B,classes!E$1,EVA4_Groupes_MATHS!$I:$I,"="&amp;$C89)/COUNTIF(EVA4_Groupes_MATHS!$B:$B,classes!E$1),"")</f>
        <v/>
      </c>
      <c r="F89" s="1" t="str">
        <f>IF(F$1&lt;&gt;"",COUNTIFS(EVA4_Groupes_MATHS!$B:$B,classes!F$1,EVA4_Groupes_MATHS!$I:$I,"="&amp;$C89)/COUNTIF(EVA4_Groupes_MATHS!$B:$B,classes!F$1),"")</f>
        <v/>
      </c>
      <c r="G89" s="1" t="str">
        <f>IF(G$1&lt;&gt;"",COUNTIFS(EVA4_Groupes_MATHS!$B:$B,classes!G$1,EVA4_Groupes_MATHS!$I:$I,"="&amp;$C89)/COUNTIF(EVA4_Groupes_MATHS!$B:$B,classes!G$1),"")</f>
        <v/>
      </c>
      <c r="H89" s="1" t="str">
        <f>IF(H$1&lt;&gt;"",COUNTIFS(EVA4_Groupes_MATHS!$B:$B,classes!H$1,EVA4_Groupes_MATHS!$I:$I,"="&amp;$C89)/COUNTIF(EVA4_Groupes_MATHS!$B:$B,classes!H$1),"")</f>
        <v/>
      </c>
      <c r="I89" s="1" t="str">
        <f>IF(I$1&lt;&gt;"",COUNTIFS(EVA4_Groupes_MATHS!$B:$B,classes!I$1,EVA4_Groupes_MATHS!$I:$I,"="&amp;$C89)/COUNTIF(EVA4_Groupes_MATHS!$B:$B,classes!I$1),"")</f>
        <v/>
      </c>
      <c r="J89" s="1" t="str">
        <f>IF(J$1&lt;&gt;"",COUNTIFS(EVA4_Groupes_MATHS!$B:$B,classes!J$1,EVA4_Groupes_MATHS!$I:$I,"="&amp;$C89)/COUNTIF(EVA4_Groupes_MATHS!$B:$B,classes!J$1),"")</f>
        <v/>
      </c>
      <c r="K89" s="1">
        <f>COUNTIF(EVA4_Groupes_MATHS!I:I,"="&amp;classes!C89)/COUNTIF(EVA4_Groupes_MATHS!K:K,"&gt;=0")</f>
        <v>0</v>
      </c>
    </row>
  </sheetData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00"/>
  <sheetViews>
    <sheetView workbookViewId="0">
      <selection activeCell="E18" sqref="E18:F22"/>
    </sheetView>
  </sheetViews>
  <sheetFormatPr baseColWidth="10" defaultRowHeight="15" x14ac:dyDescent="0.25"/>
  <cols>
    <col min="1" max="1" width="31.140625" customWidth="1"/>
    <col min="2" max="3" width="12.140625" style="25" customWidth="1"/>
    <col min="11" max="11" width="13" bestFit="1" customWidth="1"/>
  </cols>
  <sheetData>
    <row r="1" spans="1:11" x14ac:dyDescent="0.25">
      <c r="A1" t="s">
        <v>6</v>
      </c>
      <c r="B1" s="24" t="s">
        <v>5</v>
      </c>
      <c r="C1" s="24" t="s">
        <v>7</v>
      </c>
    </row>
    <row r="2" spans="1:11" x14ac:dyDescent="0.25">
      <c r="A2" t="str">
        <f>EVA4_Groupes_FRANCAIS!A2</f>
        <v xml:space="preserve">  </v>
      </c>
      <c r="B2" s="36">
        <f>VLOOKUP(A2,EVA4_Groupes_FRANCAIS!A$2:K$128,11,0)</f>
        <v>0</v>
      </c>
      <c r="C2" s="37">
        <f>VLOOKUP(A2,EVA4_Groupes_MATHS!A$2:K$128,11,0)</f>
        <v>0</v>
      </c>
    </row>
    <row r="3" spans="1:11" x14ac:dyDescent="0.25">
      <c r="A3" t="str">
        <f>EVA4_Groupes_FRANCAIS!A3</f>
        <v xml:space="preserve">  </v>
      </c>
      <c r="B3" s="36">
        <f>VLOOKUP(A3,EVA4_Groupes_FRANCAIS!A$2:K$128,11,0)</f>
        <v>0</v>
      </c>
      <c r="C3" s="37">
        <f>VLOOKUP(A3,EVA4_Groupes_MATHS!A$2:K$128,11,0)</f>
        <v>0</v>
      </c>
      <c r="K3" s="2"/>
    </row>
    <row r="4" spans="1:11" x14ac:dyDescent="0.25">
      <c r="A4" t="str">
        <f>EVA4_Groupes_FRANCAIS!A4</f>
        <v xml:space="preserve">  </v>
      </c>
      <c r="B4" s="36">
        <f>VLOOKUP(A4,EVA4_Groupes_FRANCAIS!A$2:K$128,11,0)</f>
        <v>0</v>
      </c>
      <c r="C4" s="37">
        <f>VLOOKUP(A4,EVA4_Groupes_MATHS!A$2:K$128,11,0)</f>
        <v>0</v>
      </c>
    </row>
    <row r="5" spans="1:11" x14ac:dyDescent="0.25">
      <c r="A5" t="str">
        <f>EVA4_Groupes_FRANCAIS!A5</f>
        <v xml:space="preserve">  </v>
      </c>
      <c r="B5" s="36">
        <f>VLOOKUP(A5,EVA4_Groupes_FRANCAIS!A$2:K$128,11,0)</f>
        <v>0</v>
      </c>
      <c r="C5" s="37">
        <f>VLOOKUP(A5,EVA4_Groupes_MATHS!A$2:K$128,11,0)</f>
        <v>0</v>
      </c>
    </row>
    <row r="6" spans="1:11" x14ac:dyDescent="0.25">
      <c r="A6" t="str">
        <f>EVA4_Groupes_FRANCAIS!A6</f>
        <v xml:space="preserve">  </v>
      </c>
      <c r="B6" s="36">
        <f>VLOOKUP(A6,EVA4_Groupes_FRANCAIS!A$2:K$128,11,0)</f>
        <v>0</v>
      </c>
      <c r="C6" s="37">
        <f>VLOOKUP(A6,EVA4_Groupes_MATHS!A$2:K$128,11,0)</f>
        <v>0</v>
      </c>
    </row>
    <row r="7" spans="1:11" x14ac:dyDescent="0.25">
      <c r="A7" t="str">
        <f>EVA4_Groupes_FRANCAIS!A7</f>
        <v xml:space="preserve">  </v>
      </c>
      <c r="B7" s="36">
        <f>VLOOKUP(A7,EVA4_Groupes_FRANCAIS!A$2:K$128,11,0)</f>
        <v>0</v>
      </c>
      <c r="C7" s="37">
        <f>VLOOKUP(A7,EVA4_Groupes_MATHS!A$2:K$128,11,0)</f>
        <v>0</v>
      </c>
    </row>
    <row r="8" spans="1:11" x14ac:dyDescent="0.25">
      <c r="A8" t="str">
        <f>EVA4_Groupes_FRANCAIS!A8</f>
        <v xml:space="preserve">  </v>
      </c>
      <c r="B8" s="36">
        <f>VLOOKUP(A8,EVA4_Groupes_FRANCAIS!A$2:K$128,11,0)</f>
        <v>0</v>
      </c>
      <c r="C8" s="37">
        <f>VLOOKUP(A8,EVA4_Groupes_MATHS!A$2:K$128,11,0)</f>
        <v>0</v>
      </c>
    </row>
    <row r="9" spans="1:11" ht="14.45" customHeight="1" x14ac:dyDescent="0.25">
      <c r="A9" t="str">
        <f>EVA4_Groupes_FRANCAIS!A9</f>
        <v xml:space="preserve">  </v>
      </c>
      <c r="B9" s="36">
        <f>VLOOKUP(A9,EVA4_Groupes_FRANCAIS!A$2:K$128,11,0)</f>
        <v>0</v>
      </c>
      <c r="C9" s="37">
        <f>VLOOKUP(A9,EVA4_Groupes_MATHS!A$2:K$128,11,0)</f>
        <v>0</v>
      </c>
    </row>
    <row r="10" spans="1:11" x14ac:dyDescent="0.25">
      <c r="A10" t="str">
        <f>EVA4_Groupes_FRANCAIS!A10</f>
        <v xml:space="preserve">  </v>
      </c>
      <c r="B10" s="36">
        <f>VLOOKUP(A10,EVA4_Groupes_FRANCAIS!A$2:K$128,11,0)</f>
        <v>0</v>
      </c>
      <c r="C10" s="37">
        <f>VLOOKUP(A10,EVA4_Groupes_MATHS!A$2:K$128,11,0)</f>
        <v>0</v>
      </c>
    </row>
    <row r="11" spans="1:11" x14ac:dyDescent="0.25">
      <c r="A11" t="str">
        <f>EVA4_Groupes_FRANCAIS!A11</f>
        <v xml:space="preserve">  </v>
      </c>
      <c r="B11" s="36">
        <f>VLOOKUP(A11,EVA4_Groupes_FRANCAIS!A$2:K$128,11,0)</f>
        <v>0</v>
      </c>
      <c r="C11" s="37">
        <f>VLOOKUP(A11,EVA4_Groupes_MATHS!A$2:K$128,11,0)</f>
        <v>0</v>
      </c>
    </row>
    <row r="12" spans="1:11" x14ac:dyDescent="0.25">
      <c r="A12" t="str">
        <f>EVA4_Groupes_FRANCAIS!A12</f>
        <v xml:space="preserve">  </v>
      </c>
      <c r="B12" s="36">
        <f>VLOOKUP(A12,EVA4_Groupes_FRANCAIS!A$2:K$128,11,0)</f>
        <v>0</v>
      </c>
      <c r="C12" s="37">
        <f>VLOOKUP(A12,EVA4_Groupes_MATHS!A$2:K$128,11,0)</f>
        <v>0</v>
      </c>
    </row>
    <row r="13" spans="1:11" x14ac:dyDescent="0.25">
      <c r="A13" t="str">
        <f>EVA4_Groupes_FRANCAIS!A13</f>
        <v xml:space="preserve">  </v>
      </c>
      <c r="B13" s="36">
        <f>VLOOKUP(A13,EVA4_Groupes_FRANCAIS!A$2:K$128,11,0)</f>
        <v>0</v>
      </c>
      <c r="C13" s="37">
        <f>VLOOKUP(A13,EVA4_Groupes_MATHS!A$2:K$128,11,0)</f>
        <v>0</v>
      </c>
    </row>
    <row r="14" spans="1:11" x14ac:dyDescent="0.25">
      <c r="A14" t="str">
        <f>EVA4_Groupes_FRANCAIS!A14</f>
        <v xml:space="preserve">  </v>
      </c>
      <c r="B14" s="36">
        <f>VLOOKUP(A14,EVA4_Groupes_FRANCAIS!A$2:K$128,11,0)</f>
        <v>0</v>
      </c>
      <c r="C14" s="37">
        <f>VLOOKUP(A14,EVA4_Groupes_MATHS!A$2:K$128,11,0)</f>
        <v>0</v>
      </c>
    </row>
    <row r="15" spans="1:11" x14ac:dyDescent="0.25">
      <c r="A15" t="str">
        <f>EVA4_Groupes_FRANCAIS!A15</f>
        <v xml:space="preserve">  </v>
      </c>
      <c r="B15" s="36">
        <f>VLOOKUP(A15,EVA4_Groupes_FRANCAIS!A$2:K$128,11,0)</f>
        <v>0</v>
      </c>
      <c r="C15" s="37">
        <f>VLOOKUP(A15,EVA4_Groupes_MATHS!A$2:K$128,11,0)</f>
        <v>0</v>
      </c>
    </row>
    <row r="16" spans="1:11" x14ac:dyDescent="0.25">
      <c r="A16" t="str">
        <f>EVA4_Groupes_FRANCAIS!A16</f>
        <v xml:space="preserve">  </v>
      </c>
      <c r="B16" s="36">
        <f>VLOOKUP(A16,EVA4_Groupes_FRANCAIS!A$2:K$128,11,0)</f>
        <v>0</v>
      </c>
      <c r="C16" s="37">
        <f>VLOOKUP(A16,EVA4_Groupes_MATHS!A$2:K$128,11,0)</f>
        <v>0</v>
      </c>
    </row>
    <row r="17" spans="1:7" x14ac:dyDescent="0.25">
      <c r="A17" t="str">
        <f>EVA4_Groupes_FRANCAIS!A17</f>
        <v xml:space="preserve">  </v>
      </c>
      <c r="B17" s="36">
        <f>VLOOKUP(A17,EVA4_Groupes_FRANCAIS!A$2:K$128,11,0)</f>
        <v>0</v>
      </c>
      <c r="C17" s="37">
        <f>VLOOKUP(A17,EVA4_Groupes_MATHS!A$2:K$128,11,0)</f>
        <v>0</v>
      </c>
    </row>
    <row r="18" spans="1:7" ht="14.45" customHeight="1" x14ac:dyDescent="0.25">
      <c r="A18" t="str">
        <f>EVA4_Groupes_FRANCAIS!A18</f>
        <v xml:space="preserve">  </v>
      </c>
      <c r="B18" s="36">
        <f>VLOOKUP(A18,EVA4_Groupes_FRANCAIS!A$2:K$128,11,0)</f>
        <v>0</v>
      </c>
      <c r="C18" s="37">
        <f>VLOOKUP(A18,EVA4_Groupes_MATHS!A$2:K$128,11,0)</f>
        <v>0</v>
      </c>
      <c r="E18" s="49" t="s">
        <v>38</v>
      </c>
      <c r="F18" s="49"/>
    </row>
    <row r="19" spans="1:7" x14ac:dyDescent="0.25">
      <c r="A19" t="str">
        <f>EVA4_Groupes_FRANCAIS!A19</f>
        <v xml:space="preserve">  </v>
      </c>
      <c r="B19" s="36">
        <f>VLOOKUP(A19,EVA4_Groupes_FRANCAIS!A$2:K$128,11,0)</f>
        <v>0</v>
      </c>
      <c r="C19" s="37">
        <f>VLOOKUP(A19,EVA4_Groupes_MATHS!A$2:K$128,11,0)</f>
        <v>0</v>
      </c>
      <c r="E19" s="49"/>
      <c r="F19" s="49"/>
    </row>
    <row r="20" spans="1:7" x14ac:dyDescent="0.25">
      <c r="A20" t="str">
        <f>EVA4_Groupes_FRANCAIS!A20</f>
        <v xml:space="preserve">  </v>
      </c>
      <c r="B20" s="36">
        <f>VLOOKUP(A20,EVA4_Groupes_FRANCAIS!A$2:K$128,11,0)</f>
        <v>0</v>
      </c>
      <c r="C20" s="37">
        <f>VLOOKUP(A20,EVA4_Groupes_MATHS!A$2:K$128,11,0)</f>
        <v>0</v>
      </c>
      <c r="E20" s="49"/>
      <c r="F20" s="49"/>
    </row>
    <row r="21" spans="1:7" x14ac:dyDescent="0.25">
      <c r="A21" t="str">
        <f>EVA4_Groupes_FRANCAIS!A21</f>
        <v xml:space="preserve">  </v>
      </c>
      <c r="B21" s="36">
        <f>VLOOKUP(A21,EVA4_Groupes_FRANCAIS!A$2:K$128,11,0)</f>
        <v>0</v>
      </c>
      <c r="C21" s="37">
        <f>VLOOKUP(A21,EVA4_Groupes_MATHS!A$2:K$128,11,0)</f>
        <v>0</v>
      </c>
      <c r="E21" s="49"/>
      <c r="F21" s="49"/>
    </row>
    <row r="22" spans="1:7" x14ac:dyDescent="0.25">
      <c r="A22" t="str">
        <f>EVA4_Groupes_FRANCAIS!A22</f>
        <v xml:space="preserve">  </v>
      </c>
      <c r="B22" s="36">
        <f>VLOOKUP(A22,EVA4_Groupes_FRANCAIS!A$2:K$128,11,0)</f>
        <v>0</v>
      </c>
      <c r="C22" s="37">
        <f>VLOOKUP(A22,EVA4_Groupes_MATHS!A$2:K$128,11,0)</f>
        <v>0</v>
      </c>
      <c r="E22" s="49"/>
      <c r="F22" s="49"/>
    </row>
    <row r="23" spans="1:7" x14ac:dyDescent="0.25">
      <c r="A23" t="str">
        <f>EVA4_Groupes_FRANCAIS!A23</f>
        <v xml:space="preserve">  </v>
      </c>
      <c r="B23" s="36">
        <f>VLOOKUP(A23,EVA4_Groupes_FRANCAIS!A$2:K$128,11,0)</f>
        <v>0</v>
      </c>
      <c r="C23" s="37">
        <f>VLOOKUP(A23,EVA4_Groupes_MATHS!A$2:K$128,11,0)</f>
        <v>0</v>
      </c>
    </row>
    <row r="24" spans="1:7" x14ac:dyDescent="0.25">
      <c r="A24" t="str">
        <f>EVA4_Groupes_FRANCAIS!A24</f>
        <v xml:space="preserve">  </v>
      </c>
      <c r="B24" s="36">
        <f>VLOOKUP(A24,EVA4_Groupes_FRANCAIS!A$2:K$128,11,0)</f>
        <v>0</v>
      </c>
      <c r="C24" s="37">
        <f>VLOOKUP(A24,EVA4_Groupes_MATHS!A$2:K$128,11,0)</f>
        <v>0</v>
      </c>
    </row>
    <row r="25" spans="1:7" x14ac:dyDescent="0.25">
      <c r="A25" t="str">
        <f>EVA4_Groupes_FRANCAIS!A25</f>
        <v xml:space="preserve">  </v>
      </c>
      <c r="B25" s="36">
        <f>VLOOKUP(A25,EVA4_Groupes_FRANCAIS!A$2:K$128,11,0)</f>
        <v>0</v>
      </c>
      <c r="C25" s="37">
        <f>VLOOKUP(A25,EVA4_Groupes_MATHS!A$2:K$128,11,0)</f>
        <v>0</v>
      </c>
    </row>
    <row r="26" spans="1:7" x14ac:dyDescent="0.25">
      <c r="A26" t="str">
        <f>EVA4_Groupes_FRANCAIS!A26</f>
        <v xml:space="preserve">  </v>
      </c>
      <c r="B26" s="36">
        <f>VLOOKUP(A26,EVA4_Groupes_FRANCAIS!A$2:K$128,11,0)</f>
        <v>0</v>
      </c>
      <c r="C26" s="37">
        <f>VLOOKUP(A26,EVA4_Groupes_MATHS!A$2:K$128,11,0)</f>
        <v>0</v>
      </c>
    </row>
    <row r="27" spans="1:7" x14ac:dyDescent="0.25">
      <c r="A27" t="str">
        <f>EVA4_Groupes_FRANCAIS!A27</f>
        <v xml:space="preserve">  </v>
      </c>
      <c r="B27" s="36">
        <f>VLOOKUP(A27,EVA4_Groupes_FRANCAIS!A$2:K$128,11,0)</f>
        <v>0</v>
      </c>
      <c r="C27" s="37">
        <f>VLOOKUP(A27,EVA4_Groupes_MATHS!A$2:K$128,11,0)</f>
        <v>0</v>
      </c>
      <c r="G27" s="19" t="s">
        <v>11</v>
      </c>
    </row>
    <row r="28" spans="1:7" x14ac:dyDescent="0.25">
      <c r="A28" t="str">
        <f>EVA4_Groupes_FRANCAIS!A28</f>
        <v xml:space="preserve">  </v>
      </c>
      <c r="B28" s="36">
        <f>VLOOKUP(A28,EVA4_Groupes_FRANCAIS!A$2:K$128,11,0)</f>
        <v>0</v>
      </c>
      <c r="C28" s="37">
        <f>VLOOKUP(A28,EVA4_Groupes_MATHS!A$2:K$128,11,0)</f>
        <v>0</v>
      </c>
      <c r="F28" t="s">
        <v>5</v>
      </c>
      <c r="G28" s="18">
        <v>40</v>
      </c>
    </row>
    <row r="29" spans="1:7" x14ac:dyDescent="0.25">
      <c r="A29" t="str">
        <f>EVA4_Groupes_FRANCAIS!A29</f>
        <v xml:space="preserve">  </v>
      </c>
      <c r="B29" s="36">
        <f>VLOOKUP(A29,EVA4_Groupes_FRANCAIS!A$2:K$128,11,0)</f>
        <v>0</v>
      </c>
      <c r="C29" s="37">
        <f>VLOOKUP(A29,EVA4_Groupes_MATHS!A$2:K$128,11,0)</f>
        <v>0</v>
      </c>
      <c r="F29" t="s">
        <v>7</v>
      </c>
      <c r="G29" s="18">
        <v>40</v>
      </c>
    </row>
    <row r="30" spans="1:7" x14ac:dyDescent="0.25">
      <c r="A30" t="str">
        <f>EVA4_Groupes_FRANCAIS!A30</f>
        <v xml:space="preserve">  </v>
      </c>
      <c r="B30" s="36">
        <f>VLOOKUP(A30,EVA4_Groupes_FRANCAIS!A$2:K$128,11,0)</f>
        <v>0</v>
      </c>
      <c r="C30" s="37">
        <f>VLOOKUP(A30,EVA4_Groupes_MATHS!A$2:K$128,11,0)</f>
        <v>0</v>
      </c>
    </row>
    <row r="31" spans="1:7" x14ac:dyDescent="0.25">
      <c r="A31" t="str">
        <f>EVA4_Groupes_FRANCAIS!A31</f>
        <v xml:space="preserve">  </v>
      </c>
      <c r="B31" s="36">
        <f>VLOOKUP(A31,EVA4_Groupes_FRANCAIS!A$2:K$128,11,0)</f>
        <v>0</v>
      </c>
      <c r="C31" s="37">
        <f>VLOOKUP(A31,EVA4_Groupes_MATHS!A$2:K$128,11,0)</f>
        <v>0</v>
      </c>
    </row>
    <row r="32" spans="1:7" x14ac:dyDescent="0.25">
      <c r="A32" t="str">
        <f>EVA4_Groupes_FRANCAIS!A32</f>
        <v xml:space="preserve">  </v>
      </c>
      <c r="B32" s="36">
        <f>VLOOKUP(A32,EVA4_Groupes_FRANCAIS!A$2:K$128,11,0)</f>
        <v>0</v>
      </c>
      <c r="C32" s="37">
        <f>VLOOKUP(A32,EVA4_Groupes_MATHS!A$2:K$128,11,0)</f>
        <v>0</v>
      </c>
    </row>
    <row r="33" spans="1:3" x14ac:dyDescent="0.25">
      <c r="A33" t="str">
        <f>EVA4_Groupes_FRANCAIS!A33</f>
        <v xml:space="preserve">  </v>
      </c>
      <c r="B33" s="36">
        <f>VLOOKUP(A33,EVA4_Groupes_FRANCAIS!A$2:K$128,11,0)</f>
        <v>0</v>
      </c>
      <c r="C33" s="37">
        <f>VLOOKUP(A33,EVA4_Groupes_MATHS!A$2:K$128,11,0)</f>
        <v>0</v>
      </c>
    </row>
    <row r="34" spans="1:3" x14ac:dyDescent="0.25">
      <c r="A34" t="str">
        <f>EVA4_Groupes_FRANCAIS!A34</f>
        <v xml:space="preserve">  </v>
      </c>
      <c r="B34" s="36">
        <f>VLOOKUP(A34,EVA4_Groupes_FRANCAIS!A$2:K$128,11,0)</f>
        <v>0</v>
      </c>
      <c r="C34" s="37">
        <f>VLOOKUP(A34,EVA4_Groupes_MATHS!A$2:K$128,11,0)</f>
        <v>0</v>
      </c>
    </row>
    <row r="35" spans="1:3" x14ac:dyDescent="0.25">
      <c r="A35" t="str">
        <f>EVA4_Groupes_FRANCAIS!A35</f>
        <v xml:space="preserve">  </v>
      </c>
      <c r="B35" s="36">
        <f>VLOOKUP(A35,EVA4_Groupes_FRANCAIS!A$2:K$128,11,0)</f>
        <v>0</v>
      </c>
      <c r="C35" s="37">
        <f>VLOOKUP(A35,EVA4_Groupes_MATHS!A$2:K$128,11,0)</f>
        <v>0</v>
      </c>
    </row>
    <row r="36" spans="1:3" x14ac:dyDescent="0.25">
      <c r="A36" t="str">
        <f>EVA4_Groupes_FRANCAIS!A36</f>
        <v xml:space="preserve">  </v>
      </c>
      <c r="B36" s="36">
        <f>VLOOKUP(A36,EVA4_Groupes_FRANCAIS!A$2:K$128,11,0)</f>
        <v>0</v>
      </c>
      <c r="C36" s="37">
        <f>VLOOKUP(A36,EVA4_Groupes_MATHS!A$2:K$128,11,0)</f>
        <v>0</v>
      </c>
    </row>
    <row r="37" spans="1:3" x14ac:dyDescent="0.25">
      <c r="A37" t="str">
        <f>EVA4_Groupes_FRANCAIS!A37</f>
        <v xml:space="preserve">  </v>
      </c>
      <c r="B37" s="36">
        <f>VLOOKUP(A37,EVA4_Groupes_FRANCAIS!A$2:K$128,11,0)</f>
        <v>0</v>
      </c>
      <c r="C37" s="37">
        <f>VLOOKUP(A37,EVA4_Groupes_MATHS!A$2:K$128,11,0)</f>
        <v>0</v>
      </c>
    </row>
    <row r="38" spans="1:3" x14ac:dyDescent="0.25">
      <c r="A38" t="str">
        <f>EVA4_Groupes_FRANCAIS!A38</f>
        <v xml:space="preserve">  </v>
      </c>
      <c r="B38" s="36">
        <f>VLOOKUP(A38,EVA4_Groupes_FRANCAIS!A$2:K$128,11,0)</f>
        <v>0</v>
      </c>
      <c r="C38" s="37">
        <f>VLOOKUP(A38,EVA4_Groupes_MATHS!A$2:K$128,11,0)</f>
        <v>0</v>
      </c>
    </row>
    <row r="39" spans="1:3" x14ac:dyDescent="0.25">
      <c r="A39" t="str">
        <f>EVA4_Groupes_FRANCAIS!A39</f>
        <v xml:space="preserve">  </v>
      </c>
      <c r="B39" s="36">
        <f>VLOOKUP(A39,EVA4_Groupes_FRANCAIS!A$2:K$128,11,0)</f>
        <v>0</v>
      </c>
      <c r="C39" s="37">
        <f>VLOOKUP(A39,EVA4_Groupes_MATHS!A$2:K$128,11,0)</f>
        <v>0</v>
      </c>
    </row>
    <row r="40" spans="1:3" x14ac:dyDescent="0.25">
      <c r="A40" t="str">
        <f>EVA4_Groupes_FRANCAIS!A40</f>
        <v xml:space="preserve">  </v>
      </c>
      <c r="B40" s="36">
        <f>VLOOKUP(A40,EVA4_Groupes_FRANCAIS!A$2:K$128,11,0)</f>
        <v>0</v>
      </c>
      <c r="C40" s="37">
        <f>VLOOKUP(A40,EVA4_Groupes_MATHS!A$2:K$128,11,0)</f>
        <v>0</v>
      </c>
    </row>
    <row r="41" spans="1:3" x14ac:dyDescent="0.25">
      <c r="A41" t="str">
        <f>EVA4_Groupes_FRANCAIS!A41</f>
        <v xml:space="preserve">  </v>
      </c>
      <c r="B41" s="36">
        <f>VLOOKUP(A41,EVA4_Groupes_FRANCAIS!A$2:K$128,11,0)</f>
        <v>0</v>
      </c>
      <c r="C41" s="37">
        <f>VLOOKUP(A41,EVA4_Groupes_MATHS!A$2:K$128,11,0)</f>
        <v>0</v>
      </c>
    </row>
    <row r="42" spans="1:3" x14ac:dyDescent="0.25">
      <c r="A42" t="str">
        <f>EVA4_Groupes_FRANCAIS!A42</f>
        <v xml:space="preserve">  </v>
      </c>
      <c r="B42" s="36">
        <f>VLOOKUP(A42,EVA4_Groupes_FRANCAIS!A$2:K$128,11,0)</f>
        <v>0</v>
      </c>
      <c r="C42" s="37">
        <f>VLOOKUP(A42,EVA4_Groupes_MATHS!A$2:K$128,11,0)</f>
        <v>0</v>
      </c>
    </row>
    <row r="43" spans="1:3" x14ac:dyDescent="0.25">
      <c r="A43" t="str">
        <f>EVA4_Groupes_FRANCAIS!A43</f>
        <v xml:space="preserve">  </v>
      </c>
      <c r="B43" s="36">
        <f>VLOOKUP(A43,EVA4_Groupes_FRANCAIS!A$2:K$128,11,0)</f>
        <v>0</v>
      </c>
      <c r="C43" s="37">
        <f>VLOOKUP(A43,EVA4_Groupes_MATHS!A$2:K$128,11,0)</f>
        <v>0</v>
      </c>
    </row>
    <row r="44" spans="1:3" x14ac:dyDescent="0.25">
      <c r="A44" t="str">
        <f>EVA4_Groupes_FRANCAIS!A44</f>
        <v xml:space="preserve">  </v>
      </c>
      <c r="B44" s="36">
        <f>VLOOKUP(A44,EVA4_Groupes_FRANCAIS!A$2:K$128,11,0)</f>
        <v>0</v>
      </c>
      <c r="C44" s="37">
        <f>VLOOKUP(A44,EVA4_Groupes_MATHS!A$2:K$128,11,0)</f>
        <v>0</v>
      </c>
    </row>
    <row r="45" spans="1:3" x14ac:dyDescent="0.25">
      <c r="A45" t="str">
        <f>EVA4_Groupes_FRANCAIS!A45</f>
        <v xml:space="preserve">  </v>
      </c>
      <c r="B45" s="36">
        <f>VLOOKUP(A45,EVA4_Groupes_FRANCAIS!A$2:K$128,11,0)</f>
        <v>0</v>
      </c>
      <c r="C45" s="37">
        <f>VLOOKUP(A45,EVA4_Groupes_MATHS!A$2:K$128,11,0)</f>
        <v>0</v>
      </c>
    </row>
    <row r="46" spans="1:3" x14ac:dyDescent="0.25">
      <c r="A46" t="str">
        <f>EVA4_Groupes_FRANCAIS!A46</f>
        <v xml:space="preserve">  </v>
      </c>
      <c r="B46" s="36">
        <f>VLOOKUP(A46,EVA4_Groupes_FRANCAIS!A$2:K$128,11,0)</f>
        <v>0</v>
      </c>
      <c r="C46" s="37">
        <f>VLOOKUP(A46,EVA4_Groupes_MATHS!A$2:K$128,11,0)</f>
        <v>0</v>
      </c>
    </row>
    <row r="47" spans="1:3" x14ac:dyDescent="0.25">
      <c r="A47" t="str">
        <f>EVA4_Groupes_FRANCAIS!A47</f>
        <v xml:space="preserve">  </v>
      </c>
      <c r="B47" s="36">
        <f>VLOOKUP(A47,EVA4_Groupes_FRANCAIS!A$2:K$128,11,0)</f>
        <v>0</v>
      </c>
      <c r="C47" s="37">
        <f>VLOOKUP(A47,EVA4_Groupes_MATHS!A$2:K$128,11,0)</f>
        <v>0</v>
      </c>
    </row>
    <row r="48" spans="1:3" x14ac:dyDescent="0.25">
      <c r="A48" t="str">
        <f>EVA4_Groupes_FRANCAIS!A48</f>
        <v xml:space="preserve">  </v>
      </c>
      <c r="B48" s="36">
        <f>VLOOKUP(A48,EVA4_Groupes_FRANCAIS!A$2:K$128,11,0)</f>
        <v>0</v>
      </c>
      <c r="C48" s="37">
        <f>VLOOKUP(A48,EVA4_Groupes_MATHS!A$2:K$128,11,0)</f>
        <v>0</v>
      </c>
    </row>
    <row r="49" spans="1:3" x14ac:dyDescent="0.25">
      <c r="A49" t="str">
        <f>EVA4_Groupes_FRANCAIS!A49</f>
        <v xml:space="preserve">  </v>
      </c>
      <c r="B49" s="36">
        <f>VLOOKUP(A49,EVA4_Groupes_FRANCAIS!A$2:K$128,11,0)</f>
        <v>0</v>
      </c>
      <c r="C49" s="37">
        <f>VLOOKUP(A49,EVA4_Groupes_MATHS!A$2:K$128,11,0)</f>
        <v>0</v>
      </c>
    </row>
    <row r="50" spans="1:3" x14ac:dyDescent="0.25">
      <c r="A50" t="str">
        <f>EVA4_Groupes_FRANCAIS!A50</f>
        <v xml:space="preserve">  </v>
      </c>
      <c r="B50" s="36">
        <f>VLOOKUP(A50,EVA4_Groupes_FRANCAIS!A$2:K$128,11,0)</f>
        <v>0</v>
      </c>
      <c r="C50" s="37">
        <f>VLOOKUP(A50,EVA4_Groupes_MATHS!A$2:K$128,11,0)</f>
        <v>0</v>
      </c>
    </row>
    <row r="51" spans="1:3" x14ac:dyDescent="0.25">
      <c r="A51" t="str">
        <f>EVA4_Groupes_FRANCAIS!A51</f>
        <v xml:space="preserve">  </v>
      </c>
      <c r="B51" s="36">
        <f>VLOOKUP(A51,EVA4_Groupes_FRANCAIS!A$2:K$128,11,0)</f>
        <v>0</v>
      </c>
      <c r="C51" s="37">
        <f>VLOOKUP(A51,EVA4_Groupes_MATHS!A$2:K$128,11,0)</f>
        <v>0</v>
      </c>
    </row>
    <row r="52" spans="1:3" x14ac:dyDescent="0.25">
      <c r="A52" t="str">
        <f>EVA4_Groupes_FRANCAIS!A52</f>
        <v xml:space="preserve">  </v>
      </c>
      <c r="B52" s="36">
        <f>VLOOKUP(A52,EVA4_Groupes_FRANCAIS!A$2:K$128,11,0)</f>
        <v>0</v>
      </c>
      <c r="C52" s="37">
        <f>VLOOKUP(A52,EVA4_Groupes_MATHS!A$2:K$128,11,0)</f>
        <v>0</v>
      </c>
    </row>
    <row r="53" spans="1:3" x14ac:dyDescent="0.25">
      <c r="A53" t="str">
        <f>EVA4_Groupes_FRANCAIS!A53</f>
        <v xml:space="preserve">  </v>
      </c>
      <c r="B53" s="36">
        <f>VLOOKUP(A53,EVA4_Groupes_FRANCAIS!A$2:K$128,11,0)</f>
        <v>0</v>
      </c>
      <c r="C53" s="37">
        <f>VLOOKUP(A53,EVA4_Groupes_MATHS!A$2:K$128,11,0)</f>
        <v>0</v>
      </c>
    </row>
    <row r="54" spans="1:3" x14ac:dyDescent="0.25">
      <c r="A54" t="str">
        <f>EVA4_Groupes_FRANCAIS!A54</f>
        <v xml:space="preserve">  </v>
      </c>
      <c r="B54" s="36">
        <f>VLOOKUP(A54,EVA4_Groupes_FRANCAIS!A$2:K$128,11,0)</f>
        <v>0</v>
      </c>
      <c r="C54" s="37">
        <f>VLOOKUP(A54,EVA4_Groupes_MATHS!A$2:K$128,11,0)</f>
        <v>0</v>
      </c>
    </row>
    <row r="55" spans="1:3" x14ac:dyDescent="0.25">
      <c r="A55" t="str">
        <f>EVA4_Groupes_FRANCAIS!A55</f>
        <v xml:space="preserve">  </v>
      </c>
      <c r="B55" s="36">
        <f>VLOOKUP(A55,EVA4_Groupes_FRANCAIS!A$2:K$128,11,0)</f>
        <v>0</v>
      </c>
      <c r="C55" s="37">
        <f>VLOOKUP(A55,EVA4_Groupes_MATHS!A$2:K$128,11,0)</f>
        <v>0</v>
      </c>
    </row>
    <row r="56" spans="1:3" x14ac:dyDescent="0.25">
      <c r="A56" t="str">
        <f>EVA4_Groupes_FRANCAIS!A56</f>
        <v xml:space="preserve">  </v>
      </c>
      <c r="B56" s="36">
        <f>VLOOKUP(A56,EVA4_Groupes_FRANCAIS!A$2:K$128,11,0)</f>
        <v>0</v>
      </c>
      <c r="C56" s="37">
        <f>VLOOKUP(A56,EVA4_Groupes_MATHS!A$2:K$128,11,0)</f>
        <v>0</v>
      </c>
    </row>
    <row r="57" spans="1:3" x14ac:dyDescent="0.25">
      <c r="A57" t="str">
        <f>EVA4_Groupes_FRANCAIS!A57</f>
        <v xml:space="preserve">  </v>
      </c>
      <c r="B57" s="36">
        <f>VLOOKUP(A57,EVA4_Groupes_FRANCAIS!A$2:K$128,11,0)</f>
        <v>0</v>
      </c>
      <c r="C57" s="37">
        <f>VLOOKUP(A57,EVA4_Groupes_MATHS!A$2:K$128,11,0)</f>
        <v>0</v>
      </c>
    </row>
    <row r="58" spans="1:3" x14ac:dyDescent="0.25">
      <c r="A58" t="str">
        <f>EVA4_Groupes_FRANCAIS!A58</f>
        <v xml:space="preserve">  </v>
      </c>
      <c r="B58" s="36">
        <f>VLOOKUP(A58,EVA4_Groupes_FRANCAIS!A$2:K$128,11,0)</f>
        <v>0</v>
      </c>
      <c r="C58" s="37">
        <f>VLOOKUP(A58,EVA4_Groupes_MATHS!A$2:K$128,11,0)</f>
        <v>0</v>
      </c>
    </row>
    <row r="59" spans="1:3" x14ac:dyDescent="0.25">
      <c r="A59" t="str">
        <f>EVA4_Groupes_FRANCAIS!A59</f>
        <v xml:space="preserve">  </v>
      </c>
      <c r="B59" s="36">
        <f>VLOOKUP(A59,EVA4_Groupes_FRANCAIS!A$2:K$128,11,0)</f>
        <v>0</v>
      </c>
      <c r="C59" s="37">
        <f>VLOOKUP(A59,EVA4_Groupes_MATHS!A$2:K$128,11,0)</f>
        <v>0</v>
      </c>
    </row>
    <row r="60" spans="1:3" x14ac:dyDescent="0.25">
      <c r="A60" t="str">
        <f>EVA4_Groupes_FRANCAIS!A60</f>
        <v xml:space="preserve">  </v>
      </c>
      <c r="B60" s="36">
        <f>VLOOKUP(A60,EVA4_Groupes_FRANCAIS!A$2:K$128,11,0)</f>
        <v>0</v>
      </c>
      <c r="C60" s="37">
        <f>VLOOKUP(A60,EVA4_Groupes_MATHS!A$2:K$128,11,0)</f>
        <v>0</v>
      </c>
    </row>
    <row r="61" spans="1:3" x14ac:dyDescent="0.25">
      <c r="A61" t="str">
        <f>EVA4_Groupes_FRANCAIS!A61</f>
        <v xml:space="preserve">  </v>
      </c>
      <c r="B61" s="36">
        <f>VLOOKUP(A61,EVA4_Groupes_FRANCAIS!A$2:K$128,11,0)</f>
        <v>0</v>
      </c>
      <c r="C61" s="37">
        <f>VLOOKUP(A61,EVA4_Groupes_MATHS!A$2:K$128,11,0)</f>
        <v>0</v>
      </c>
    </row>
    <row r="62" spans="1:3" x14ac:dyDescent="0.25">
      <c r="A62" t="str">
        <f>EVA4_Groupes_FRANCAIS!A62</f>
        <v xml:space="preserve">  </v>
      </c>
      <c r="B62" s="36">
        <f>VLOOKUP(A62,EVA4_Groupes_FRANCAIS!A$2:K$128,11,0)</f>
        <v>0</v>
      </c>
      <c r="C62" s="37">
        <f>VLOOKUP(A62,EVA4_Groupes_MATHS!A$2:K$128,11,0)</f>
        <v>0</v>
      </c>
    </row>
    <row r="63" spans="1:3" x14ac:dyDescent="0.25">
      <c r="A63" t="str">
        <f>EVA4_Groupes_FRANCAIS!A63</f>
        <v xml:space="preserve">  </v>
      </c>
      <c r="B63" s="36">
        <f>VLOOKUP(A63,EVA4_Groupes_FRANCAIS!A$2:K$128,11,0)</f>
        <v>0</v>
      </c>
      <c r="C63" s="37">
        <f>VLOOKUP(A63,EVA4_Groupes_MATHS!A$2:K$128,11,0)</f>
        <v>0</v>
      </c>
    </row>
    <row r="64" spans="1:3" x14ac:dyDescent="0.25">
      <c r="A64" t="str">
        <f>EVA4_Groupes_FRANCAIS!A64</f>
        <v xml:space="preserve">  </v>
      </c>
      <c r="B64" s="36">
        <f>VLOOKUP(A64,EVA4_Groupes_FRANCAIS!A$2:K$128,11,0)</f>
        <v>0</v>
      </c>
      <c r="C64" s="37">
        <f>VLOOKUP(A64,EVA4_Groupes_MATHS!A$2:K$128,11,0)</f>
        <v>0</v>
      </c>
    </row>
    <row r="65" spans="1:3" x14ac:dyDescent="0.25">
      <c r="A65" t="str">
        <f>EVA4_Groupes_FRANCAIS!A65</f>
        <v xml:space="preserve">  </v>
      </c>
      <c r="B65" s="36">
        <f>VLOOKUP(A65,EVA4_Groupes_FRANCAIS!A$2:K$128,11,0)</f>
        <v>0</v>
      </c>
      <c r="C65" s="37">
        <f>VLOOKUP(A65,EVA4_Groupes_MATHS!A$2:K$128,11,0)</f>
        <v>0</v>
      </c>
    </row>
    <row r="66" spans="1:3" x14ac:dyDescent="0.25">
      <c r="A66" t="str">
        <f>EVA4_Groupes_FRANCAIS!A66</f>
        <v xml:space="preserve">  </v>
      </c>
      <c r="B66" s="36">
        <f>VLOOKUP(A66,EVA4_Groupes_FRANCAIS!A$2:K$128,11,0)</f>
        <v>0</v>
      </c>
      <c r="C66" s="37">
        <f>VLOOKUP(A66,EVA4_Groupes_MATHS!A$2:K$128,11,0)</f>
        <v>0</v>
      </c>
    </row>
    <row r="67" spans="1:3" x14ac:dyDescent="0.25">
      <c r="A67" t="str">
        <f>EVA4_Groupes_FRANCAIS!A67</f>
        <v xml:space="preserve">  </v>
      </c>
      <c r="B67" s="36">
        <f>VLOOKUP(A67,EVA4_Groupes_FRANCAIS!A$2:K$128,11,0)</f>
        <v>0</v>
      </c>
      <c r="C67" s="37">
        <f>VLOOKUP(A67,EVA4_Groupes_MATHS!A$2:K$128,11,0)</f>
        <v>0</v>
      </c>
    </row>
    <row r="68" spans="1:3" x14ac:dyDescent="0.25">
      <c r="A68" t="str">
        <f>EVA4_Groupes_FRANCAIS!A68</f>
        <v xml:space="preserve">  </v>
      </c>
      <c r="B68" s="36">
        <f>VLOOKUP(A68,EVA4_Groupes_FRANCAIS!A$2:K$128,11,0)</f>
        <v>0</v>
      </c>
      <c r="C68" s="37">
        <f>VLOOKUP(A68,EVA4_Groupes_MATHS!A$2:K$128,11,0)</f>
        <v>0</v>
      </c>
    </row>
    <row r="69" spans="1:3" x14ac:dyDescent="0.25">
      <c r="A69" t="str">
        <f>EVA4_Groupes_FRANCAIS!A69</f>
        <v xml:space="preserve">  </v>
      </c>
      <c r="B69" s="36">
        <f>VLOOKUP(A69,EVA4_Groupes_FRANCAIS!A$2:K$128,11,0)</f>
        <v>0</v>
      </c>
      <c r="C69" s="37">
        <f>VLOOKUP(A69,EVA4_Groupes_MATHS!A$2:K$128,11,0)</f>
        <v>0</v>
      </c>
    </row>
    <row r="70" spans="1:3" x14ac:dyDescent="0.25">
      <c r="A70" t="str">
        <f>EVA4_Groupes_FRANCAIS!A70</f>
        <v xml:space="preserve">  </v>
      </c>
      <c r="B70" s="36">
        <f>VLOOKUP(A70,EVA4_Groupes_FRANCAIS!A$2:K$128,11,0)</f>
        <v>0</v>
      </c>
      <c r="C70" s="37">
        <f>VLOOKUP(A70,EVA4_Groupes_MATHS!A$2:K$128,11,0)</f>
        <v>0</v>
      </c>
    </row>
    <row r="71" spans="1:3" x14ac:dyDescent="0.25">
      <c r="A71" t="str">
        <f>EVA4_Groupes_FRANCAIS!A71</f>
        <v xml:space="preserve">  </v>
      </c>
      <c r="B71" s="36">
        <f>VLOOKUP(A71,EVA4_Groupes_FRANCAIS!A$2:K$128,11,0)</f>
        <v>0</v>
      </c>
      <c r="C71" s="37">
        <f>VLOOKUP(A71,EVA4_Groupes_MATHS!A$2:K$128,11,0)</f>
        <v>0</v>
      </c>
    </row>
    <row r="72" spans="1:3" x14ac:dyDescent="0.25">
      <c r="A72" t="str">
        <f>EVA4_Groupes_FRANCAIS!A72</f>
        <v xml:space="preserve">  </v>
      </c>
      <c r="B72" s="36">
        <f>VLOOKUP(A72,EVA4_Groupes_FRANCAIS!A$2:K$128,11,0)</f>
        <v>0</v>
      </c>
      <c r="C72" s="37">
        <f>VLOOKUP(A72,EVA4_Groupes_MATHS!A$2:K$128,11,0)</f>
        <v>0</v>
      </c>
    </row>
    <row r="73" spans="1:3" x14ac:dyDescent="0.25">
      <c r="A73" t="str">
        <f>EVA4_Groupes_FRANCAIS!A73</f>
        <v xml:space="preserve">  </v>
      </c>
      <c r="B73" s="36">
        <f>VLOOKUP(A73,EVA4_Groupes_FRANCAIS!A$2:K$128,11,0)</f>
        <v>0</v>
      </c>
      <c r="C73" s="37">
        <f>VLOOKUP(A73,EVA4_Groupes_MATHS!A$2:K$128,11,0)</f>
        <v>0</v>
      </c>
    </row>
    <row r="74" spans="1:3" x14ac:dyDescent="0.25">
      <c r="A74" t="str">
        <f>EVA4_Groupes_FRANCAIS!A74</f>
        <v xml:space="preserve">  </v>
      </c>
      <c r="B74" s="36">
        <f>VLOOKUP(A74,EVA4_Groupes_FRANCAIS!A$2:K$128,11,0)</f>
        <v>0</v>
      </c>
      <c r="C74" s="37">
        <f>VLOOKUP(A74,EVA4_Groupes_MATHS!A$2:K$128,11,0)</f>
        <v>0</v>
      </c>
    </row>
    <row r="75" spans="1:3" x14ac:dyDescent="0.25">
      <c r="A75" t="str">
        <f>EVA4_Groupes_FRANCAIS!A75</f>
        <v xml:space="preserve">  </v>
      </c>
      <c r="B75" s="36">
        <f>VLOOKUP(A75,EVA4_Groupes_FRANCAIS!A$2:K$128,11,0)</f>
        <v>0</v>
      </c>
      <c r="C75" s="37">
        <f>VLOOKUP(A75,EVA4_Groupes_MATHS!A$2:K$128,11,0)</f>
        <v>0</v>
      </c>
    </row>
    <row r="76" spans="1:3" x14ac:dyDescent="0.25">
      <c r="A76" t="str">
        <f>EVA4_Groupes_FRANCAIS!A76</f>
        <v xml:space="preserve">  </v>
      </c>
      <c r="B76" s="36">
        <f>VLOOKUP(A76,EVA4_Groupes_FRANCAIS!A$2:K$128,11,0)</f>
        <v>0</v>
      </c>
      <c r="C76" s="37">
        <f>VLOOKUP(A76,EVA4_Groupes_MATHS!A$2:K$128,11,0)</f>
        <v>0</v>
      </c>
    </row>
    <row r="77" spans="1:3" x14ac:dyDescent="0.25">
      <c r="A77" t="str">
        <f>EVA4_Groupes_FRANCAIS!A77</f>
        <v xml:space="preserve">  </v>
      </c>
      <c r="B77" s="36">
        <f>VLOOKUP(A77,EVA4_Groupes_FRANCAIS!A$2:K$128,11,0)</f>
        <v>0</v>
      </c>
      <c r="C77" s="37">
        <f>VLOOKUP(A77,EVA4_Groupes_MATHS!A$2:K$128,11,0)</f>
        <v>0</v>
      </c>
    </row>
    <row r="78" spans="1:3" x14ac:dyDescent="0.25">
      <c r="A78" t="str">
        <f>EVA4_Groupes_FRANCAIS!A78</f>
        <v xml:space="preserve">  </v>
      </c>
      <c r="B78" s="36">
        <f>VLOOKUP(A78,EVA4_Groupes_FRANCAIS!A$2:K$128,11,0)</f>
        <v>0</v>
      </c>
      <c r="C78" s="37">
        <f>VLOOKUP(A78,EVA4_Groupes_MATHS!A$2:K$128,11,0)</f>
        <v>0</v>
      </c>
    </row>
    <row r="79" spans="1:3" x14ac:dyDescent="0.25">
      <c r="A79" t="str">
        <f>EVA4_Groupes_FRANCAIS!A79</f>
        <v xml:space="preserve">  </v>
      </c>
      <c r="B79" s="36">
        <f>VLOOKUP(A79,EVA4_Groupes_FRANCAIS!A$2:K$128,11,0)</f>
        <v>0</v>
      </c>
      <c r="C79" s="37">
        <f>VLOOKUP(A79,EVA4_Groupes_MATHS!A$2:K$128,11,0)</f>
        <v>0</v>
      </c>
    </row>
    <row r="80" spans="1:3" x14ac:dyDescent="0.25">
      <c r="A80" t="str">
        <f>EVA4_Groupes_FRANCAIS!A80</f>
        <v xml:space="preserve">  </v>
      </c>
      <c r="B80" s="36">
        <f>VLOOKUP(A80,EVA4_Groupes_FRANCAIS!A$2:K$128,11,0)</f>
        <v>0</v>
      </c>
      <c r="C80" s="37">
        <f>VLOOKUP(A80,EVA4_Groupes_MATHS!A$2:K$128,11,0)</f>
        <v>0</v>
      </c>
    </row>
    <row r="81" spans="1:3" x14ac:dyDescent="0.25">
      <c r="A81" t="str">
        <f>EVA4_Groupes_FRANCAIS!A81</f>
        <v xml:space="preserve">  </v>
      </c>
      <c r="B81" s="36">
        <f>VLOOKUP(A81,EVA4_Groupes_FRANCAIS!A$2:K$128,11,0)</f>
        <v>0</v>
      </c>
      <c r="C81" s="37">
        <f>VLOOKUP(A81,EVA4_Groupes_MATHS!A$2:K$128,11,0)</f>
        <v>0</v>
      </c>
    </row>
    <row r="82" spans="1:3" x14ac:dyDescent="0.25">
      <c r="A82" t="str">
        <f>EVA4_Groupes_FRANCAIS!A82</f>
        <v xml:space="preserve">  </v>
      </c>
      <c r="B82" s="36">
        <f>VLOOKUP(A82,EVA4_Groupes_FRANCAIS!A$2:K$128,11,0)</f>
        <v>0</v>
      </c>
      <c r="C82" s="37">
        <f>VLOOKUP(A82,EVA4_Groupes_MATHS!A$2:K$128,11,0)</f>
        <v>0</v>
      </c>
    </row>
    <row r="83" spans="1:3" x14ac:dyDescent="0.25">
      <c r="A83" t="str">
        <f>EVA4_Groupes_FRANCAIS!A83</f>
        <v xml:space="preserve">  </v>
      </c>
      <c r="B83" s="36">
        <f>VLOOKUP(A83,EVA4_Groupes_FRANCAIS!A$2:K$128,11,0)</f>
        <v>0</v>
      </c>
      <c r="C83" s="37">
        <f>VLOOKUP(A83,EVA4_Groupes_MATHS!A$2:K$128,11,0)</f>
        <v>0</v>
      </c>
    </row>
    <row r="84" spans="1:3" x14ac:dyDescent="0.25">
      <c r="A84" t="str">
        <f>EVA4_Groupes_FRANCAIS!A84</f>
        <v xml:space="preserve">  </v>
      </c>
      <c r="B84" s="36">
        <f>VLOOKUP(A84,EVA4_Groupes_FRANCAIS!A$2:K$128,11,0)</f>
        <v>0</v>
      </c>
      <c r="C84" s="37">
        <f>VLOOKUP(A84,EVA4_Groupes_MATHS!A$2:K$128,11,0)</f>
        <v>0</v>
      </c>
    </row>
    <row r="85" spans="1:3" x14ac:dyDescent="0.25">
      <c r="A85" t="str">
        <f>EVA4_Groupes_FRANCAIS!A85</f>
        <v xml:space="preserve">  </v>
      </c>
      <c r="B85" s="36">
        <f>VLOOKUP(A85,EVA4_Groupes_FRANCAIS!A$2:K$128,11,0)</f>
        <v>0</v>
      </c>
      <c r="C85" s="37">
        <f>VLOOKUP(A85,EVA4_Groupes_MATHS!A$2:K$128,11,0)</f>
        <v>0</v>
      </c>
    </row>
    <row r="86" spans="1:3" x14ac:dyDescent="0.25">
      <c r="A86" t="str">
        <f>EVA4_Groupes_FRANCAIS!A86</f>
        <v xml:space="preserve">  </v>
      </c>
      <c r="B86" s="36">
        <f>VLOOKUP(A86,EVA4_Groupes_FRANCAIS!A$2:K$128,11,0)</f>
        <v>0</v>
      </c>
      <c r="C86" s="37">
        <f>VLOOKUP(A86,EVA4_Groupes_MATHS!A$2:K$128,11,0)</f>
        <v>0</v>
      </c>
    </row>
    <row r="87" spans="1:3" x14ac:dyDescent="0.25">
      <c r="A87" t="str">
        <f>EVA4_Groupes_FRANCAIS!A87</f>
        <v xml:space="preserve">  </v>
      </c>
      <c r="B87" s="36">
        <f>VLOOKUP(A87,EVA4_Groupes_FRANCAIS!A$2:K$128,11,0)</f>
        <v>0</v>
      </c>
      <c r="C87" s="37">
        <f>VLOOKUP(A87,EVA4_Groupes_MATHS!A$2:K$128,11,0)</f>
        <v>0</v>
      </c>
    </row>
    <row r="88" spans="1:3" x14ac:dyDescent="0.25">
      <c r="A88" t="str">
        <f>EVA4_Groupes_FRANCAIS!A88</f>
        <v xml:space="preserve">  </v>
      </c>
      <c r="B88" s="36">
        <f>VLOOKUP(A88,EVA4_Groupes_FRANCAIS!A$2:K$128,11,0)</f>
        <v>0</v>
      </c>
      <c r="C88" s="37">
        <f>VLOOKUP(A88,EVA4_Groupes_MATHS!A$2:K$128,11,0)</f>
        <v>0</v>
      </c>
    </row>
    <row r="89" spans="1:3" x14ac:dyDescent="0.25">
      <c r="A89" t="str">
        <f>EVA4_Groupes_FRANCAIS!A89</f>
        <v xml:space="preserve">  </v>
      </c>
      <c r="B89" s="36">
        <f>VLOOKUP(A89,EVA4_Groupes_FRANCAIS!A$2:K$128,11,0)</f>
        <v>0</v>
      </c>
      <c r="C89" s="37">
        <f>VLOOKUP(A89,EVA4_Groupes_MATHS!A$2:K$128,11,0)</f>
        <v>0</v>
      </c>
    </row>
    <row r="90" spans="1:3" x14ac:dyDescent="0.25">
      <c r="A90" t="str">
        <f>EVA4_Groupes_FRANCAIS!A90</f>
        <v xml:space="preserve">  </v>
      </c>
      <c r="B90" s="36">
        <f>VLOOKUP(A90,EVA4_Groupes_FRANCAIS!A$2:K$128,11,0)</f>
        <v>0</v>
      </c>
      <c r="C90" s="37">
        <f>VLOOKUP(A90,EVA4_Groupes_MATHS!A$2:K$128,11,0)</f>
        <v>0</v>
      </c>
    </row>
    <row r="91" spans="1:3" x14ac:dyDescent="0.25">
      <c r="A91" t="str">
        <f>EVA4_Groupes_FRANCAIS!A91</f>
        <v xml:space="preserve">  </v>
      </c>
      <c r="B91" s="36">
        <f>VLOOKUP(A91,EVA4_Groupes_FRANCAIS!A$2:K$128,11,0)</f>
        <v>0</v>
      </c>
      <c r="C91" s="37">
        <f>VLOOKUP(A91,EVA4_Groupes_MATHS!A$2:K$128,11,0)</f>
        <v>0</v>
      </c>
    </row>
    <row r="92" spans="1:3" x14ac:dyDescent="0.25">
      <c r="A92" t="str">
        <f>EVA4_Groupes_FRANCAIS!A92</f>
        <v xml:space="preserve">  </v>
      </c>
      <c r="B92" s="36">
        <f>VLOOKUP(A92,EVA4_Groupes_FRANCAIS!A$2:K$128,11,0)</f>
        <v>0</v>
      </c>
      <c r="C92" s="37">
        <f>VLOOKUP(A92,EVA4_Groupes_MATHS!A$2:K$128,11,0)</f>
        <v>0</v>
      </c>
    </row>
    <row r="93" spans="1:3" x14ac:dyDescent="0.25">
      <c r="A93" t="str">
        <f>EVA4_Groupes_FRANCAIS!A93</f>
        <v xml:space="preserve">  </v>
      </c>
      <c r="B93" s="36">
        <f>VLOOKUP(A93,EVA4_Groupes_FRANCAIS!A$2:K$128,11,0)</f>
        <v>0</v>
      </c>
      <c r="C93" s="37">
        <f>VLOOKUP(A93,EVA4_Groupes_MATHS!A$2:K$128,11,0)</f>
        <v>0</v>
      </c>
    </row>
    <row r="94" spans="1:3" x14ac:dyDescent="0.25">
      <c r="A94" t="str">
        <f>EVA4_Groupes_FRANCAIS!A94</f>
        <v xml:space="preserve">  </v>
      </c>
      <c r="B94" s="36">
        <f>VLOOKUP(A94,EVA4_Groupes_FRANCAIS!A$2:K$128,11,0)</f>
        <v>0</v>
      </c>
      <c r="C94" s="37">
        <f>VLOOKUP(A94,EVA4_Groupes_MATHS!A$2:K$128,11,0)</f>
        <v>0</v>
      </c>
    </row>
    <row r="95" spans="1:3" x14ac:dyDescent="0.25">
      <c r="A95" t="str">
        <f>EVA4_Groupes_FRANCAIS!A95</f>
        <v xml:space="preserve">  </v>
      </c>
      <c r="B95" s="36">
        <f>VLOOKUP(A95,EVA4_Groupes_FRANCAIS!A$2:K$128,11,0)</f>
        <v>0</v>
      </c>
      <c r="C95" s="37">
        <f>VLOOKUP(A95,EVA4_Groupes_MATHS!A$2:K$128,11,0)</f>
        <v>0</v>
      </c>
    </row>
    <row r="96" spans="1:3" x14ac:dyDescent="0.25">
      <c r="A96" t="str">
        <f>EVA4_Groupes_FRANCAIS!A96</f>
        <v xml:space="preserve">  </v>
      </c>
      <c r="B96" s="36">
        <f>VLOOKUP(A96,EVA4_Groupes_FRANCAIS!A$2:K$128,11,0)</f>
        <v>0</v>
      </c>
      <c r="C96" s="37">
        <f>VLOOKUP(A96,EVA4_Groupes_MATHS!A$2:K$128,11,0)</f>
        <v>0</v>
      </c>
    </row>
    <row r="97" spans="1:3" x14ac:dyDescent="0.25">
      <c r="A97" t="str">
        <f>EVA4_Groupes_FRANCAIS!A97</f>
        <v xml:space="preserve">  </v>
      </c>
      <c r="B97" s="36">
        <f>VLOOKUP(A97,EVA4_Groupes_FRANCAIS!A$2:K$128,11,0)</f>
        <v>0</v>
      </c>
      <c r="C97" s="37">
        <f>VLOOKUP(A97,EVA4_Groupes_MATHS!A$2:K$128,11,0)</f>
        <v>0</v>
      </c>
    </row>
    <row r="98" spans="1:3" x14ac:dyDescent="0.25">
      <c r="A98" t="str">
        <f>EVA4_Groupes_FRANCAIS!A98</f>
        <v xml:space="preserve">  </v>
      </c>
      <c r="B98" s="36">
        <f>VLOOKUP(A98,EVA4_Groupes_FRANCAIS!A$2:K$128,11,0)</f>
        <v>0</v>
      </c>
      <c r="C98" s="37">
        <f>VLOOKUP(A98,EVA4_Groupes_MATHS!A$2:K$128,11,0)</f>
        <v>0</v>
      </c>
    </row>
    <row r="99" spans="1:3" x14ac:dyDescent="0.25">
      <c r="A99" t="str">
        <f>EVA4_Groupes_FRANCAIS!A99</f>
        <v xml:space="preserve">  </v>
      </c>
      <c r="B99" s="36">
        <f>VLOOKUP(A99,EVA4_Groupes_FRANCAIS!A$2:K$128,11,0)</f>
        <v>0</v>
      </c>
      <c r="C99" s="37">
        <f>VLOOKUP(A99,EVA4_Groupes_MATHS!A$2:K$128,11,0)</f>
        <v>0</v>
      </c>
    </row>
    <row r="100" spans="1:3" x14ac:dyDescent="0.25">
      <c r="A100" t="str">
        <f>EVA4_Groupes_FRANCAIS!A100</f>
        <v xml:space="preserve">  </v>
      </c>
      <c r="B100" s="36">
        <f>VLOOKUP(A100,EVA4_Groupes_FRANCAIS!A$2:K$128,11,0)</f>
        <v>0</v>
      </c>
      <c r="C100" s="37">
        <f>VLOOKUP(A100,EVA4_Groupes_MATHS!A$2:K$128,11,0)</f>
        <v>0</v>
      </c>
    </row>
    <row r="101" spans="1:3" x14ac:dyDescent="0.25">
      <c r="A101" t="str">
        <f>EVA4_Groupes_FRANCAIS!A101</f>
        <v xml:space="preserve">  </v>
      </c>
      <c r="B101" s="36">
        <f>VLOOKUP(A101,EVA4_Groupes_FRANCAIS!A$2:K$128,11,0)</f>
        <v>0</v>
      </c>
      <c r="C101" s="37">
        <f>VLOOKUP(A101,EVA4_Groupes_MATHS!A$2:K$128,11,0)</f>
        <v>0</v>
      </c>
    </row>
    <row r="102" spans="1:3" x14ac:dyDescent="0.25">
      <c r="A102" t="str">
        <f>EVA4_Groupes_FRANCAIS!A102</f>
        <v xml:space="preserve">  </v>
      </c>
      <c r="B102" s="36">
        <f>VLOOKUP(A102,EVA4_Groupes_FRANCAIS!A$2:K$128,11,0)</f>
        <v>0</v>
      </c>
      <c r="C102" s="37">
        <f>VLOOKUP(A102,EVA4_Groupes_MATHS!A$2:K$128,11,0)</f>
        <v>0</v>
      </c>
    </row>
    <row r="103" spans="1:3" x14ac:dyDescent="0.25">
      <c r="A103" t="str">
        <f>EVA4_Groupes_FRANCAIS!A103</f>
        <v xml:space="preserve">  </v>
      </c>
      <c r="B103" s="36">
        <f>VLOOKUP(A103,EVA4_Groupes_FRANCAIS!A$2:K$128,11,0)</f>
        <v>0</v>
      </c>
      <c r="C103" s="37">
        <f>VLOOKUP(A103,EVA4_Groupes_MATHS!A$2:K$128,11,0)</f>
        <v>0</v>
      </c>
    </row>
    <row r="104" spans="1:3" x14ac:dyDescent="0.25">
      <c r="A104" t="str">
        <f>EVA4_Groupes_FRANCAIS!A104</f>
        <v xml:space="preserve">  </v>
      </c>
      <c r="B104" s="36">
        <f>VLOOKUP(A104,EVA4_Groupes_FRANCAIS!A$2:K$128,11,0)</f>
        <v>0</v>
      </c>
      <c r="C104" s="37">
        <f>VLOOKUP(A104,EVA4_Groupes_MATHS!A$2:K$128,11,0)</f>
        <v>0</v>
      </c>
    </row>
    <row r="105" spans="1:3" x14ac:dyDescent="0.25">
      <c r="A105" t="str">
        <f>EVA4_Groupes_FRANCAIS!A105</f>
        <v xml:space="preserve">  </v>
      </c>
      <c r="B105" s="36">
        <f>VLOOKUP(A105,EVA4_Groupes_FRANCAIS!A$2:K$128,11,0)</f>
        <v>0</v>
      </c>
      <c r="C105" s="37">
        <f>VLOOKUP(A105,EVA4_Groupes_MATHS!A$2:K$128,11,0)</f>
        <v>0</v>
      </c>
    </row>
    <row r="106" spans="1:3" x14ac:dyDescent="0.25">
      <c r="A106" t="str">
        <f>EVA4_Groupes_FRANCAIS!A106</f>
        <v xml:space="preserve">  </v>
      </c>
      <c r="B106" s="36">
        <f>VLOOKUP(A106,EVA4_Groupes_FRANCAIS!A$2:K$128,11,0)</f>
        <v>0</v>
      </c>
      <c r="C106" s="37">
        <f>VLOOKUP(A106,EVA4_Groupes_MATHS!A$2:K$128,11,0)</f>
        <v>0</v>
      </c>
    </row>
    <row r="107" spans="1:3" x14ac:dyDescent="0.25">
      <c r="A107" t="str">
        <f>EVA4_Groupes_FRANCAIS!A107</f>
        <v xml:space="preserve">  </v>
      </c>
      <c r="B107" s="36">
        <f>VLOOKUP(A107,EVA4_Groupes_FRANCAIS!A$2:K$128,11,0)</f>
        <v>0</v>
      </c>
      <c r="C107" s="37">
        <f>VLOOKUP(A107,EVA4_Groupes_MATHS!A$2:K$128,11,0)</f>
        <v>0</v>
      </c>
    </row>
    <row r="108" spans="1:3" x14ac:dyDescent="0.25">
      <c r="A108" t="str">
        <f>EVA4_Groupes_FRANCAIS!A108</f>
        <v xml:space="preserve">  </v>
      </c>
      <c r="B108" s="36">
        <f>VLOOKUP(A108,EVA4_Groupes_FRANCAIS!A$2:K$128,11,0)</f>
        <v>0</v>
      </c>
      <c r="C108" s="37">
        <f>VLOOKUP(A108,EVA4_Groupes_MATHS!A$2:K$128,11,0)</f>
        <v>0</v>
      </c>
    </row>
    <row r="109" spans="1:3" x14ac:dyDescent="0.25">
      <c r="A109" t="str">
        <f>EVA4_Groupes_FRANCAIS!A109</f>
        <v xml:space="preserve">  </v>
      </c>
      <c r="B109" s="36">
        <f>VLOOKUP(A109,EVA4_Groupes_FRANCAIS!A$2:K$128,11,0)</f>
        <v>0</v>
      </c>
      <c r="C109" s="37">
        <f>VLOOKUP(A109,EVA4_Groupes_MATHS!A$2:K$128,11,0)</f>
        <v>0</v>
      </c>
    </row>
    <row r="110" spans="1:3" x14ac:dyDescent="0.25">
      <c r="A110" t="str">
        <f>EVA4_Groupes_FRANCAIS!A110</f>
        <v xml:space="preserve">  </v>
      </c>
      <c r="B110" s="36">
        <f>VLOOKUP(A110,EVA4_Groupes_FRANCAIS!A$2:K$128,11,0)</f>
        <v>0</v>
      </c>
      <c r="C110" s="37">
        <f>VLOOKUP(A110,EVA4_Groupes_MATHS!A$2:K$128,11,0)</f>
        <v>0</v>
      </c>
    </row>
    <row r="111" spans="1:3" x14ac:dyDescent="0.25">
      <c r="A111" t="str">
        <f>EVA4_Groupes_FRANCAIS!A111</f>
        <v xml:space="preserve">  </v>
      </c>
      <c r="B111" s="36">
        <f>VLOOKUP(A111,EVA4_Groupes_FRANCAIS!A$2:K$128,11,0)</f>
        <v>0</v>
      </c>
      <c r="C111" s="37">
        <f>VLOOKUP(A111,EVA4_Groupes_MATHS!A$2:K$128,11,0)</f>
        <v>0</v>
      </c>
    </row>
    <row r="112" spans="1:3" x14ac:dyDescent="0.25">
      <c r="A112" t="str">
        <f>EVA4_Groupes_FRANCAIS!A112</f>
        <v xml:space="preserve">  </v>
      </c>
      <c r="B112" s="36">
        <f>VLOOKUP(A112,EVA4_Groupes_FRANCAIS!A$2:K$128,11,0)</f>
        <v>0</v>
      </c>
      <c r="C112" s="37">
        <f>VLOOKUP(A112,EVA4_Groupes_MATHS!A$2:K$128,11,0)</f>
        <v>0</v>
      </c>
    </row>
    <row r="113" spans="1:3" x14ac:dyDescent="0.25">
      <c r="A113" t="str">
        <f>EVA4_Groupes_FRANCAIS!A113</f>
        <v xml:space="preserve">  </v>
      </c>
      <c r="B113" s="36">
        <f>VLOOKUP(A113,EVA4_Groupes_FRANCAIS!A$2:K$128,11,0)</f>
        <v>0</v>
      </c>
      <c r="C113" s="37">
        <f>VLOOKUP(A113,EVA4_Groupes_MATHS!A$2:K$128,11,0)</f>
        <v>0</v>
      </c>
    </row>
    <row r="114" spans="1:3" x14ac:dyDescent="0.25">
      <c r="A114" t="str">
        <f>EVA4_Groupes_FRANCAIS!A114</f>
        <v xml:space="preserve">  </v>
      </c>
      <c r="B114" s="36">
        <f>VLOOKUP(A114,EVA4_Groupes_FRANCAIS!A$2:K$128,11,0)</f>
        <v>0</v>
      </c>
      <c r="C114" s="37">
        <f>VLOOKUP(A114,EVA4_Groupes_MATHS!A$2:K$128,11,0)</f>
        <v>0</v>
      </c>
    </row>
    <row r="115" spans="1:3" x14ac:dyDescent="0.25">
      <c r="A115" t="str">
        <f>EVA4_Groupes_FRANCAIS!A115</f>
        <v xml:space="preserve">  </v>
      </c>
      <c r="B115" s="36">
        <f>VLOOKUP(A115,EVA4_Groupes_FRANCAIS!A$2:K$128,11,0)</f>
        <v>0</v>
      </c>
      <c r="C115" s="37">
        <f>VLOOKUP(A115,EVA4_Groupes_MATHS!A$2:K$128,11,0)</f>
        <v>0</v>
      </c>
    </row>
    <row r="116" spans="1:3" x14ac:dyDescent="0.25">
      <c r="A116" t="str">
        <f>EVA4_Groupes_FRANCAIS!A116</f>
        <v xml:space="preserve">  </v>
      </c>
      <c r="B116" s="36">
        <f>VLOOKUP(A116,EVA4_Groupes_FRANCAIS!A$2:K$128,11,0)</f>
        <v>0</v>
      </c>
      <c r="C116" s="37">
        <f>VLOOKUP(A116,EVA4_Groupes_MATHS!A$2:K$128,11,0)</f>
        <v>0</v>
      </c>
    </row>
    <row r="117" spans="1:3" x14ac:dyDescent="0.25">
      <c r="A117" t="str">
        <f>EVA4_Groupes_FRANCAIS!A117</f>
        <v xml:space="preserve">  </v>
      </c>
      <c r="B117" s="36">
        <f>VLOOKUP(A117,EVA4_Groupes_FRANCAIS!A$2:K$128,11,0)</f>
        <v>0</v>
      </c>
      <c r="C117" s="37">
        <f>VLOOKUP(A117,EVA4_Groupes_MATHS!A$2:K$128,11,0)</f>
        <v>0</v>
      </c>
    </row>
    <row r="118" spans="1:3" x14ac:dyDescent="0.25">
      <c r="A118" t="str">
        <f>EVA4_Groupes_FRANCAIS!A118</f>
        <v xml:space="preserve">  </v>
      </c>
      <c r="B118" s="36">
        <f>VLOOKUP(A118,EVA4_Groupes_FRANCAIS!A$2:K$128,11,0)</f>
        <v>0</v>
      </c>
      <c r="C118" s="37">
        <f>VLOOKUP(A118,EVA4_Groupes_MATHS!A$2:K$128,11,0)</f>
        <v>0</v>
      </c>
    </row>
    <row r="119" spans="1:3" x14ac:dyDescent="0.25">
      <c r="A119" t="str">
        <f>EVA4_Groupes_FRANCAIS!A119</f>
        <v xml:space="preserve">  </v>
      </c>
      <c r="B119" s="36">
        <f>VLOOKUP(A119,EVA4_Groupes_FRANCAIS!A$2:K$128,11,0)</f>
        <v>0</v>
      </c>
      <c r="C119" s="37">
        <f>VLOOKUP(A119,EVA4_Groupes_MATHS!A$2:K$128,11,0)</f>
        <v>0</v>
      </c>
    </row>
    <row r="120" spans="1:3" x14ac:dyDescent="0.25">
      <c r="A120" t="str">
        <f>EVA4_Groupes_FRANCAIS!A120</f>
        <v xml:space="preserve">  </v>
      </c>
      <c r="B120" s="36">
        <f>VLOOKUP(A120,EVA4_Groupes_FRANCAIS!A$2:K$128,11,0)</f>
        <v>0</v>
      </c>
      <c r="C120" s="37">
        <f>VLOOKUP(A120,EVA4_Groupes_MATHS!A$2:K$128,11,0)</f>
        <v>0</v>
      </c>
    </row>
    <row r="121" spans="1:3" x14ac:dyDescent="0.25">
      <c r="A121" t="str">
        <f>EVA4_Groupes_FRANCAIS!A121</f>
        <v xml:space="preserve">  </v>
      </c>
      <c r="B121" s="36">
        <f>VLOOKUP(A121,EVA4_Groupes_FRANCAIS!A$2:K$128,11,0)</f>
        <v>0</v>
      </c>
      <c r="C121" s="37">
        <f>VLOOKUP(A121,EVA4_Groupes_MATHS!A$2:K$128,11,0)</f>
        <v>0</v>
      </c>
    </row>
    <row r="122" spans="1:3" x14ac:dyDescent="0.25">
      <c r="A122" t="str">
        <f>EVA4_Groupes_FRANCAIS!A122</f>
        <v xml:space="preserve">  </v>
      </c>
      <c r="B122" s="36">
        <f>VLOOKUP(A122,EVA4_Groupes_FRANCAIS!A$2:K$128,11,0)</f>
        <v>0</v>
      </c>
      <c r="C122" s="37">
        <f>VLOOKUP(A122,EVA4_Groupes_MATHS!A$2:K$128,11,0)</f>
        <v>0</v>
      </c>
    </row>
    <row r="123" spans="1:3" x14ac:dyDescent="0.25">
      <c r="A123" t="str">
        <f>EVA4_Groupes_FRANCAIS!A123</f>
        <v xml:space="preserve">  </v>
      </c>
      <c r="B123" s="36">
        <f>VLOOKUP(A123,EVA4_Groupes_FRANCAIS!A$2:K$128,11,0)</f>
        <v>0</v>
      </c>
      <c r="C123" s="37">
        <f>VLOOKUP(A123,EVA4_Groupes_MATHS!A$2:K$128,11,0)</f>
        <v>0</v>
      </c>
    </row>
    <row r="124" spans="1:3" x14ac:dyDescent="0.25">
      <c r="A124" t="str">
        <f>EVA4_Groupes_FRANCAIS!A124</f>
        <v xml:space="preserve">  </v>
      </c>
      <c r="B124" s="36">
        <f>VLOOKUP(A124,EVA4_Groupes_FRANCAIS!A$2:K$128,11,0)</f>
        <v>0</v>
      </c>
      <c r="C124" s="37">
        <f>VLOOKUP(A124,EVA4_Groupes_MATHS!A$2:K$128,11,0)</f>
        <v>0</v>
      </c>
    </row>
    <row r="125" spans="1:3" x14ac:dyDescent="0.25">
      <c r="A125" t="str">
        <f>EVA4_Groupes_FRANCAIS!A125</f>
        <v xml:space="preserve">  </v>
      </c>
      <c r="B125" s="36">
        <f>VLOOKUP(A125,EVA4_Groupes_FRANCAIS!A$2:K$128,11,0)</f>
        <v>0</v>
      </c>
      <c r="C125" s="37">
        <f>VLOOKUP(A125,EVA4_Groupes_MATHS!A$2:K$128,11,0)</f>
        <v>0</v>
      </c>
    </row>
    <row r="126" spans="1:3" x14ac:dyDescent="0.25">
      <c r="A126" t="str">
        <f>EVA4_Groupes_FRANCAIS!A126</f>
        <v xml:space="preserve">  </v>
      </c>
      <c r="B126" s="36">
        <f>VLOOKUP(A126,EVA4_Groupes_FRANCAIS!A$2:K$128,11,0)</f>
        <v>0</v>
      </c>
      <c r="C126" s="37">
        <f>VLOOKUP(A126,EVA4_Groupes_MATHS!A$2:K$128,11,0)</f>
        <v>0</v>
      </c>
    </row>
    <row r="127" spans="1:3" x14ac:dyDescent="0.25">
      <c r="A127" t="str">
        <f>EVA4_Groupes_FRANCAIS!A127</f>
        <v xml:space="preserve">  </v>
      </c>
      <c r="B127" s="36">
        <f>VLOOKUP(A127,EVA4_Groupes_FRANCAIS!A$2:K$128,11,0)</f>
        <v>0</v>
      </c>
      <c r="C127" s="37">
        <f>VLOOKUP(A127,EVA4_Groupes_MATHS!A$2:K$128,11,0)</f>
        <v>0</v>
      </c>
    </row>
    <row r="128" spans="1:3" x14ac:dyDescent="0.25">
      <c r="A128" t="str">
        <f>EVA4_Groupes_FRANCAIS!A128</f>
        <v xml:space="preserve">  </v>
      </c>
      <c r="B128" s="36">
        <f>VLOOKUP(A128,EVA4_Groupes_FRANCAIS!A$2:K$128,11,0)</f>
        <v>0</v>
      </c>
      <c r="C128" s="37">
        <f>VLOOKUP(A128,EVA4_Groupes_MATHS!A$2:K$128,11,0)</f>
        <v>0</v>
      </c>
    </row>
    <row r="129" spans="2:3" x14ac:dyDescent="0.25">
      <c r="B129" s="36"/>
      <c r="C129" s="37"/>
    </row>
    <row r="130" spans="2:3" x14ac:dyDescent="0.25">
      <c r="B130" s="36"/>
      <c r="C130" s="37"/>
    </row>
    <row r="131" spans="2:3" x14ac:dyDescent="0.25">
      <c r="B131" s="36"/>
      <c r="C131" s="37"/>
    </row>
    <row r="132" spans="2:3" x14ac:dyDescent="0.25">
      <c r="B132" s="36"/>
      <c r="C132" s="37"/>
    </row>
    <row r="133" spans="2:3" x14ac:dyDescent="0.25">
      <c r="B133" s="36"/>
      <c r="C133" s="37"/>
    </row>
    <row r="134" spans="2:3" x14ac:dyDescent="0.25">
      <c r="B134" s="36"/>
      <c r="C134" s="37"/>
    </row>
    <row r="135" spans="2:3" x14ac:dyDescent="0.25">
      <c r="B135" s="36"/>
      <c r="C135" s="37"/>
    </row>
    <row r="136" spans="2:3" x14ac:dyDescent="0.25">
      <c r="B136" s="36"/>
      <c r="C136" s="37"/>
    </row>
    <row r="137" spans="2:3" x14ac:dyDescent="0.25">
      <c r="B137" s="36"/>
      <c r="C137" s="37"/>
    </row>
    <row r="138" spans="2:3" x14ac:dyDescent="0.25">
      <c r="B138" s="36"/>
      <c r="C138" s="37"/>
    </row>
    <row r="139" spans="2:3" x14ac:dyDescent="0.25">
      <c r="B139" s="36"/>
      <c r="C139" s="37"/>
    </row>
    <row r="140" spans="2:3" x14ac:dyDescent="0.25">
      <c r="B140" s="36"/>
      <c r="C140" s="37"/>
    </row>
    <row r="141" spans="2:3" x14ac:dyDescent="0.25">
      <c r="B141" s="36"/>
      <c r="C141" s="37"/>
    </row>
    <row r="142" spans="2:3" x14ac:dyDescent="0.25">
      <c r="B142" s="36"/>
      <c r="C142" s="37"/>
    </row>
    <row r="143" spans="2:3" x14ac:dyDescent="0.25">
      <c r="B143" s="36"/>
      <c r="C143" s="37"/>
    </row>
    <row r="144" spans="2:3" x14ac:dyDescent="0.25">
      <c r="B144" s="36"/>
      <c r="C144" s="37"/>
    </row>
    <row r="145" spans="2:3" x14ac:dyDescent="0.25">
      <c r="B145" s="36"/>
      <c r="C145" s="37"/>
    </row>
    <row r="146" spans="2:3" x14ac:dyDescent="0.25">
      <c r="B146" s="36"/>
      <c r="C146" s="37"/>
    </row>
    <row r="147" spans="2:3" x14ac:dyDescent="0.25">
      <c r="B147" s="36"/>
      <c r="C147" s="37"/>
    </row>
    <row r="148" spans="2:3" x14ac:dyDescent="0.25">
      <c r="B148" s="36"/>
      <c r="C148" s="37"/>
    </row>
    <row r="149" spans="2:3" x14ac:dyDescent="0.25">
      <c r="B149" s="36"/>
      <c r="C149" s="37"/>
    </row>
    <row r="150" spans="2:3" x14ac:dyDescent="0.25">
      <c r="B150" s="36"/>
      <c r="C150" s="37"/>
    </row>
    <row r="151" spans="2:3" x14ac:dyDescent="0.25">
      <c r="B151" s="36"/>
      <c r="C151" s="37"/>
    </row>
    <row r="152" spans="2:3" x14ac:dyDescent="0.25">
      <c r="B152" s="36"/>
      <c r="C152" s="37"/>
    </row>
    <row r="153" spans="2:3" x14ac:dyDescent="0.25">
      <c r="B153" s="36"/>
      <c r="C153" s="37"/>
    </row>
    <row r="154" spans="2:3" x14ac:dyDescent="0.25">
      <c r="B154" s="36"/>
      <c r="C154" s="37"/>
    </row>
    <row r="155" spans="2:3" x14ac:dyDescent="0.25">
      <c r="B155" s="36"/>
      <c r="C155" s="37"/>
    </row>
    <row r="156" spans="2:3" x14ac:dyDescent="0.25">
      <c r="B156" s="36"/>
      <c r="C156" s="37"/>
    </row>
    <row r="157" spans="2:3" x14ac:dyDescent="0.25">
      <c r="B157" s="36"/>
      <c r="C157" s="37"/>
    </row>
    <row r="158" spans="2:3" x14ac:dyDescent="0.25">
      <c r="B158" s="36"/>
      <c r="C158" s="37"/>
    </row>
    <row r="159" spans="2:3" x14ac:dyDescent="0.25">
      <c r="B159" s="36"/>
      <c r="C159" s="37"/>
    </row>
    <row r="160" spans="2:3" x14ac:dyDescent="0.25">
      <c r="B160" s="36"/>
      <c r="C160" s="37"/>
    </row>
    <row r="161" spans="2:3" x14ac:dyDescent="0.25">
      <c r="B161" s="36"/>
      <c r="C161" s="37"/>
    </row>
    <row r="162" spans="2:3" x14ac:dyDescent="0.25">
      <c r="B162" s="36"/>
      <c r="C162" s="37"/>
    </row>
    <row r="163" spans="2:3" x14ac:dyDescent="0.25">
      <c r="B163" s="36"/>
      <c r="C163" s="37"/>
    </row>
    <row r="164" spans="2:3" x14ac:dyDescent="0.25">
      <c r="B164" s="36"/>
      <c r="C164" s="37"/>
    </row>
    <row r="165" spans="2:3" x14ac:dyDescent="0.25">
      <c r="B165" s="36"/>
      <c r="C165" s="37"/>
    </row>
    <row r="166" spans="2:3" x14ac:dyDescent="0.25">
      <c r="B166" s="36"/>
      <c r="C166" s="37"/>
    </row>
    <row r="167" spans="2:3" x14ac:dyDescent="0.25">
      <c r="B167" s="36"/>
      <c r="C167" s="37"/>
    </row>
    <row r="168" spans="2:3" x14ac:dyDescent="0.25">
      <c r="B168" s="36"/>
      <c r="C168" s="37"/>
    </row>
    <row r="169" spans="2:3" x14ac:dyDescent="0.25">
      <c r="B169" s="36"/>
      <c r="C169" s="37"/>
    </row>
    <row r="170" spans="2:3" x14ac:dyDescent="0.25">
      <c r="B170" s="36"/>
      <c r="C170" s="37"/>
    </row>
    <row r="171" spans="2:3" x14ac:dyDescent="0.25">
      <c r="B171" s="36"/>
      <c r="C171" s="37"/>
    </row>
    <row r="172" spans="2:3" x14ac:dyDescent="0.25">
      <c r="B172" s="36"/>
      <c r="C172" s="37"/>
    </row>
    <row r="173" spans="2:3" x14ac:dyDescent="0.25">
      <c r="B173" s="36"/>
      <c r="C173" s="37"/>
    </row>
    <row r="174" spans="2:3" x14ac:dyDescent="0.25">
      <c r="B174" s="36"/>
      <c r="C174" s="37"/>
    </row>
    <row r="175" spans="2:3" x14ac:dyDescent="0.25">
      <c r="B175" s="36"/>
      <c r="C175" s="37"/>
    </row>
    <row r="176" spans="2:3" x14ac:dyDescent="0.25">
      <c r="B176" s="36"/>
      <c r="C176" s="37"/>
    </row>
    <row r="177" spans="2:3" x14ac:dyDescent="0.25">
      <c r="B177" s="36"/>
      <c r="C177" s="37"/>
    </row>
    <row r="178" spans="2:3" x14ac:dyDescent="0.25">
      <c r="B178" s="36"/>
      <c r="C178" s="37"/>
    </row>
    <row r="179" spans="2:3" x14ac:dyDescent="0.25">
      <c r="B179" s="36"/>
      <c r="C179" s="37"/>
    </row>
    <row r="180" spans="2:3" x14ac:dyDescent="0.25">
      <c r="B180" s="36"/>
      <c r="C180" s="37"/>
    </row>
    <row r="181" spans="2:3" x14ac:dyDescent="0.25">
      <c r="B181" s="36"/>
      <c r="C181" s="37"/>
    </row>
    <row r="182" spans="2:3" x14ac:dyDescent="0.25">
      <c r="B182" s="36"/>
      <c r="C182" s="37"/>
    </row>
    <row r="183" spans="2:3" x14ac:dyDescent="0.25">
      <c r="B183" s="36"/>
      <c r="C183" s="37"/>
    </row>
    <row r="184" spans="2:3" x14ac:dyDescent="0.25">
      <c r="B184" s="36"/>
      <c r="C184" s="37"/>
    </row>
    <row r="185" spans="2:3" x14ac:dyDescent="0.25">
      <c r="B185" s="36"/>
      <c r="C185" s="37"/>
    </row>
    <row r="186" spans="2:3" x14ac:dyDescent="0.25">
      <c r="B186" s="36"/>
      <c r="C186" s="37"/>
    </row>
    <row r="187" spans="2:3" x14ac:dyDescent="0.25">
      <c r="B187" s="36"/>
      <c r="C187" s="37"/>
    </row>
    <row r="188" spans="2:3" x14ac:dyDescent="0.25">
      <c r="B188" s="36"/>
      <c r="C188" s="37"/>
    </row>
    <row r="189" spans="2:3" x14ac:dyDescent="0.25">
      <c r="B189" s="36"/>
      <c r="C189" s="37"/>
    </row>
    <row r="190" spans="2:3" x14ac:dyDescent="0.25">
      <c r="B190" s="36"/>
      <c r="C190" s="37"/>
    </row>
    <row r="191" spans="2:3" x14ac:dyDescent="0.25">
      <c r="B191" s="36"/>
      <c r="C191" s="37"/>
    </row>
    <row r="192" spans="2:3" x14ac:dyDescent="0.25">
      <c r="B192" s="36"/>
      <c r="C192" s="37"/>
    </row>
    <row r="193" spans="2:3" x14ac:dyDescent="0.25">
      <c r="B193" s="36"/>
      <c r="C193" s="37"/>
    </row>
    <row r="194" spans="2:3" x14ac:dyDescent="0.25">
      <c r="B194" s="36"/>
      <c r="C194" s="37"/>
    </row>
    <row r="195" spans="2:3" x14ac:dyDescent="0.25">
      <c r="B195" s="36"/>
      <c r="C195" s="37"/>
    </row>
    <row r="196" spans="2:3" x14ac:dyDescent="0.25">
      <c r="B196" s="36"/>
      <c r="C196" s="37"/>
    </row>
    <row r="197" spans="2:3" x14ac:dyDescent="0.25">
      <c r="B197" s="36"/>
      <c r="C197" s="37"/>
    </row>
    <row r="198" spans="2:3" x14ac:dyDescent="0.25">
      <c r="B198" s="36"/>
      <c r="C198" s="37"/>
    </row>
    <row r="199" spans="2:3" x14ac:dyDescent="0.25">
      <c r="B199" s="36"/>
      <c r="C199" s="37"/>
    </row>
    <row r="200" spans="2:3" x14ac:dyDescent="0.25">
      <c r="B200" s="36"/>
      <c r="C200" s="37"/>
    </row>
    <row r="201" spans="2:3" x14ac:dyDescent="0.25">
      <c r="B201" s="36"/>
      <c r="C201" s="37"/>
    </row>
    <row r="202" spans="2:3" x14ac:dyDescent="0.25">
      <c r="B202" s="36"/>
      <c r="C202" s="37"/>
    </row>
    <row r="203" spans="2:3" x14ac:dyDescent="0.25">
      <c r="B203" s="36"/>
      <c r="C203" s="37"/>
    </row>
    <row r="204" spans="2:3" x14ac:dyDescent="0.25">
      <c r="B204" s="36"/>
      <c r="C204" s="37"/>
    </row>
    <row r="205" spans="2:3" x14ac:dyDescent="0.25">
      <c r="B205" s="36"/>
      <c r="C205" s="37"/>
    </row>
    <row r="206" spans="2:3" x14ac:dyDescent="0.25">
      <c r="B206" s="36"/>
      <c r="C206" s="37"/>
    </row>
    <row r="207" spans="2:3" x14ac:dyDescent="0.25">
      <c r="B207" s="36"/>
      <c r="C207" s="37"/>
    </row>
    <row r="208" spans="2:3" x14ac:dyDescent="0.25">
      <c r="B208" s="36"/>
      <c r="C208" s="37"/>
    </row>
    <row r="209" spans="2:3" x14ac:dyDescent="0.25">
      <c r="B209" s="36"/>
      <c r="C209" s="37"/>
    </row>
    <row r="210" spans="2:3" x14ac:dyDescent="0.25">
      <c r="B210" s="36"/>
      <c r="C210" s="37"/>
    </row>
    <row r="211" spans="2:3" x14ac:dyDescent="0.25">
      <c r="B211" s="36"/>
      <c r="C211" s="37"/>
    </row>
    <row r="212" spans="2:3" x14ac:dyDescent="0.25">
      <c r="B212" s="36"/>
      <c r="C212" s="37"/>
    </row>
    <row r="213" spans="2:3" x14ac:dyDescent="0.25">
      <c r="B213" s="36"/>
      <c r="C213" s="37"/>
    </row>
    <row r="214" spans="2:3" x14ac:dyDescent="0.25">
      <c r="B214" s="36"/>
      <c r="C214" s="37"/>
    </row>
    <row r="215" spans="2:3" x14ac:dyDescent="0.25">
      <c r="B215" s="36"/>
      <c r="C215" s="37"/>
    </row>
    <row r="216" spans="2:3" x14ac:dyDescent="0.25">
      <c r="B216" s="36"/>
      <c r="C216" s="37"/>
    </row>
    <row r="217" spans="2:3" x14ac:dyDescent="0.25">
      <c r="B217" s="36"/>
      <c r="C217" s="37"/>
    </row>
    <row r="218" spans="2:3" x14ac:dyDescent="0.25">
      <c r="B218" s="36"/>
      <c r="C218" s="37"/>
    </row>
    <row r="219" spans="2:3" x14ac:dyDescent="0.25">
      <c r="B219" s="36"/>
      <c r="C219" s="37"/>
    </row>
    <row r="220" spans="2:3" x14ac:dyDescent="0.25">
      <c r="B220" s="36"/>
      <c r="C220" s="37"/>
    </row>
    <row r="221" spans="2:3" x14ac:dyDescent="0.25">
      <c r="B221" s="36"/>
      <c r="C221" s="37"/>
    </row>
    <row r="222" spans="2:3" x14ac:dyDescent="0.25">
      <c r="B222" s="36"/>
      <c r="C222" s="37"/>
    </row>
    <row r="223" spans="2:3" x14ac:dyDescent="0.25">
      <c r="B223" s="36"/>
      <c r="C223" s="37"/>
    </row>
    <row r="224" spans="2:3" x14ac:dyDescent="0.25">
      <c r="B224" s="36"/>
      <c r="C224" s="37"/>
    </row>
    <row r="225" spans="2:3" x14ac:dyDescent="0.25">
      <c r="B225" s="36"/>
      <c r="C225" s="37"/>
    </row>
    <row r="226" spans="2:3" x14ac:dyDescent="0.25">
      <c r="B226" s="36"/>
      <c r="C226" s="37"/>
    </row>
    <row r="227" spans="2:3" x14ac:dyDescent="0.25">
      <c r="B227" s="36"/>
      <c r="C227" s="37"/>
    </row>
    <row r="228" spans="2:3" x14ac:dyDescent="0.25">
      <c r="B228" s="36"/>
      <c r="C228" s="37"/>
    </row>
    <row r="229" spans="2:3" x14ac:dyDescent="0.25">
      <c r="B229" s="36"/>
      <c r="C229" s="37"/>
    </row>
    <row r="230" spans="2:3" x14ac:dyDescent="0.25">
      <c r="B230" s="36"/>
      <c r="C230" s="37"/>
    </row>
    <row r="231" spans="2:3" x14ac:dyDescent="0.25">
      <c r="B231" s="36"/>
      <c r="C231" s="37"/>
    </row>
    <row r="232" spans="2:3" x14ac:dyDescent="0.25">
      <c r="B232" s="36"/>
      <c r="C232" s="37"/>
    </row>
    <row r="233" spans="2:3" x14ac:dyDescent="0.25">
      <c r="B233" s="36"/>
      <c r="C233" s="37"/>
    </row>
    <row r="234" spans="2:3" x14ac:dyDescent="0.25">
      <c r="B234" s="36"/>
      <c r="C234" s="37"/>
    </row>
    <row r="235" spans="2:3" x14ac:dyDescent="0.25">
      <c r="B235" s="36"/>
      <c r="C235" s="37"/>
    </row>
    <row r="236" spans="2:3" x14ac:dyDescent="0.25">
      <c r="B236" s="36"/>
      <c r="C236" s="37"/>
    </row>
    <row r="237" spans="2:3" x14ac:dyDescent="0.25">
      <c r="B237" s="36"/>
      <c r="C237" s="37"/>
    </row>
    <row r="238" spans="2:3" x14ac:dyDescent="0.25">
      <c r="B238" s="36"/>
      <c r="C238" s="37"/>
    </row>
    <row r="239" spans="2:3" x14ac:dyDescent="0.25">
      <c r="B239" s="36"/>
      <c r="C239" s="37"/>
    </row>
    <row r="240" spans="2:3" x14ac:dyDescent="0.25">
      <c r="B240" s="36"/>
      <c r="C240" s="37"/>
    </row>
    <row r="241" spans="2:3" x14ac:dyDescent="0.25">
      <c r="B241" s="36"/>
      <c r="C241" s="37"/>
    </row>
    <row r="242" spans="2:3" x14ac:dyDescent="0.25">
      <c r="B242" s="36"/>
      <c r="C242" s="37"/>
    </row>
    <row r="243" spans="2:3" x14ac:dyDescent="0.25">
      <c r="B243" s="36"/>
      <c r="C243" s="37"/>
    </row>
    <row r="244" spans="2:3" x14ac:dyDescent="0.25">
      <c r="B244" s="36"/>
      <c r="C244" s="37"/>
    </row>
    <row r="245" spans="2:3" x14ac:dyDescent="0.25">
      <c r="B245" s="36"/>
      <c r="C245" s="37"/>
    </row>
    <row r="246" spans="2:3" x14ac:dyDescent="0.25">
      <c r="B246" s="36"/>
      <c r="C246" s="37"/>
    </row>
    <row r="247" spans="2:3" x14ac:dyDescent="0.25">
      <c r="B247" s="36"/>
      <c r="C247" s="37"/>
    </row>
    <row r="248" spans="2:3" x14ac:dyDescent="0.25">
      <c r="B248" s="36"/>
      <c r="C248" s="37"/>
    </row>
    <row r="249" spans="2:3" x14ac:dyDescent="0.25">
      <c r="B249" s="36"/>
      <c r="C249" s="37"/>
    </row>
    <row r="250" spans="2:3" x14ac:dyDescent="0.25">
      <c r="B250" s="36"/>
      <c r="C250" s="37"/>
    </row>
    <row r="251" spans="2:3" x14ac:dyDescent="0.25">
      <c r="B251" s="36"/>
      <c r="C251" s="37"/>
    </row>
    <row r="252" spans="2:3" x14ac:dyDescent="0.25">
      <c r="B252" s="36"/>
      <c r="C252" s="37"/>
    </row>
    <row r="253" spans="2:3" x14ac:dyDescent="0.25">
      <c r="B253" s="36"/>
      <c r="C253" s="37"/>
    </row>
    <row r="254" spans="2:3" x14ac:dyDescent="0.25">
      <c r="B254" s="36"/>
      <c r="C254" s="37"/>
    </row>
    <row r="255" spans="2:3" x14ac:dyDescent="0.25">
      <c r="B255" s="36"/>
      <c r="C255" s="37"/>
    </row>
    <row r="256" spans="2:3" x14ac:dyDescent="0.25">
      <c r="B256" s="36"/>
      <c r="C256" s="37"/>
    </row>
    <row r="257" spans="2:3" x14ac:dyDescent="0.25">
      <c r="B257" s="36"/>
      <c r="C257" s="37"/>
    </row>
    <row r="258" spans="2:3" x14ac:dyDescent="0.25">
      <c r="B258" s="36"/>
      <c r="C258" s="37"/>
    </row>
    <row r="259" spans="2:3" x14ac:dyDescent="0.25">
      <c r="B259" s="36"/>
      <c r="C259" s="37"/>
    </row>
    <row r="260" spans="2:3" x14ac:dyDescent="0.25">
      <c r="B260" s="36"/>
      <c r="C260" s="37"/>
    </row>
    <row r="261" spans="2:3" x14ac:dyDescent="0.25">
      <c r="B261" s="36"/>
      <c r="C261" s="37"/>
    </row>
    <row r="262" spans="2:3" x14ac:dyDescent="0.25">
      <c r="B262" s="36"/>
      <c r="C262" s="37"/>
    </row>
    <row r="263" spans="2:3" x14ac:dyDescent="0.25">
      <c r="B263" s="36"/>
      <c r="C263" s="37"/>
    </row>
    <row r="264" spans="2:3" x14ac:dyDescent="0.25">
      <c r="B264" s="36"/>
      <c r="C264" s="37"/>
    </row>
    <row r="265" spans="2:3" x14ac:dyDescent="0.25">
      <c r="B265" s="36"/>
      <c r="C265" s="37"/>
    </row>
    <row r="266" spans="2:3" x14ac:dyDescent="0.25">
      <c r="B266" s="36"/>
      <c r="C266" s="37"/>
    </row>
    <row r="267" spans="2:3" x14ac:dyDescent="0.25">
      <c r="B267" s="36"/>
      <c r="C267" s="37"/>
    </row>
    <row r="268" spans="2:3" x14ac:dyDescent="0.25">
      <c r="B268" s="36"/>
      <c r="C268" s="37"/>
    </row>
    <row r="269" spans="2:3" x14ac:dyDescent="0.25">
      <c r="B269" s="36"/>
      <c r="C269" s="37"/>
    </row>
    <row r="270" spans="2:3" x14ac:dyDescent="0.25">
      <c r="B270" s="36"/>
      <c r="C270" s="37"/>
    </row>
    <row r="271" spans="2:3" x14ac:dyDescent="0.25">
      <c r="B271" s="36"/>
      <c r="C271" s="37"/>
    </row>
    <row r="272" spans="2:3" x14ac:dyDescent="0.25">
      <c r="B272" s="36"/>
      <c r="C272" s="37"/>
    </row>
    <row r="273" spans="2:3" x14ac:dyDescent="0.25">
      <c r="B273" s="36"/>
      <c r="C273" s="37"/>
    </row>
    <row r="274" spans="2:3" x14ac:dyDescent="0.25">
      <c r="B274" s="36"/>
      <c r="C274" s="37"/>
    </row>
    <row r="275" spans="2:3" x14ac:dyDescent="0.25">
      <c r="B275" s="36"/>
      <c r="C275" s="37"/>
    </row>
    <row r="276" spans="2:3" x14ac:dyDescent="0.25">
      <c r="B276" s="36"/>
      <c r="C276" s="37"/>
    </row>
    <row r="277" spans="2:3" x14ac:dyDescent="0.25">
      <c r="B277" s="36"/>
      <c r="C277" s="37"/>
    </row>
    <row r="278" spans="2:3" x14ac:dyDescent="0.25">
      <c r="B278" s="36"/>
      <c r="C278" s="37"/>
    </row>
    <row r="279" spans="2:3" x14ac:dyDescent="0.25">
      <c r="B279" s="36"/>
      <c r="C279" s="37"/>
    </row>
    <row r="280" spans="2:3" x14ac:dyDescent="0.25">
      <c r="B280" s="36"/>
      <c r="C280" s="37"/>
    </row>
    <row r="281" spans="2:3" x14ac:dyDescent="0.25">
      <c r="B281" s="36"/>
      <c r="C281" s="37"/>
    </row>
    <row r="282" spans="2:3" x14ac:dyDescent="0.25">
      <c r="B282" s="36"/>
      <c r="C282" s="37"/>
    </row>
    <row r="283" spans="2:3" x14ac:dyDescent="0.25">
      <c r="B283" s="36"/>
      <c r="C283" s="37"/>
    </row>
    <row r="284" spans="2:3" x14ac:dyDescent="0.25">
      <c r="B284" s="36"/>
      <c r="C284" s="37"/>
    </row>
    <row r="285" spans="2:3" x14ac:dyDescent="0.25">
      <c r="B285" s="36"/>
      <c r="C285" s="37"/>
    </row>
    <row r="286" spans="2:3" x14ac:dyDescent="0.25">
      <c r="B286" s="36"/>
      <c r="C286" s="37"/>
    </row>
    <row r="287" spans="2:3" x14ac:dyDescent="0.25">
      <c r="B287" s="36"/>
      <c r="C287" s="37"/>
    </row>
    <row r="288" spans="2:3" x14ac:dyDescent="0.25">
      <c r="B288" s="36"/>
      <c r="C288" s="37"/>
    </row>
    <row r="289" spans="2:3" x14ac:dyDescent="0.25">
      <c r="B289" s="36"/>
      <c r="C289" s="37"/>
    </row>
    <row r="290" spans="2:3" x14ac:dyDescent="0.25">
      <c r="B290" s="36"/>
      <c r="C290" s="37"/>
    </row>
    <row r="291" spans="2:3" x14ac:dyDescent="0.25">
      <c r="B291" s="36"/>
      <c r="C291" s="37"/>
    </row>
    <row r="292" spans="2:3" x14ac:dyDescent="0.25">
      <c r="B292" s="36"/>
      <c r="C292" s="37"/>
    </row>
    <row r="293" spans="2:3" x14ac:dyDescent="0.25">
      <c r="B293" s="36"/>
      <c r="C293" s="37"/>
    </row>
    <row r="294" spans="2:3" x14ac:dyDescent="0.25">
      <c r="B294" s="36"/>
      <c r="C294" s="37"/>
    </row>
    <row r="295" spans="2:3" x14ac:dyDescent="0.25">
      <c r="B295" s="36"/>
      <c r="C295" s="37"/>
    </row>
    <row r="296" spans="2:3" x14ac:dyDescent="0.25">
      <c r="B296" s="36"/>
      <c r="C296" s="37"/>
    </row>
    <row r="297" spans="2:3" x14ac:dyDescent="0.25">
      <c r="B297" s="36"/>
      <c r="C297" s="37"/>
    </row>
    <row r="298" spans="2:3" x14ac:dyDescent="0.25">
      <c r="B298" s="36"/>
      <c r="C298" s="37"/>
    </row>
    <row r="299" spans="2:3" x14ac:dyDescent="0.25">
      <c r="B299" s="36"/>
      <c r="C299" s="37"/>
    </row>
    <row r="300" spans="2:3" x14ac:dyDescent="0.25">
      <c r="B300" s="36"/>
      <c r="C300" s="37"/>
    </row>
  </sheetData>
  <mergeCells count="1">
    <mergeCell ref="E18:F22"/>
  </mergeCells>
  <conditionalFormatting sqref="A2:A300">
    <cfRule type="expression" dxfId="0" priority="4">
      <formula>AND($B2&lt;=G$28,$C2&lt;=G$29,$B$2&gt;=0)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EVA4_Groupes_FRANCAIS</vt:lpstr>
      <vt:lpstr>EVA4_Groupes_MATHS</vt:lpstr>
      <vt:lpstr>classes</vt:lpstr>
      <vt:lpstr>élèves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nantonaccio</dc:creator>
  <cp:keywords/>
  <dc:description/>
  <cp:lastModifiedBy>nantonaccio@int.ac-nancy-metz.fr</cp:lastModifiedBy>
  <dcterms:created xsi:type="dcterms:W3CDTF">2019-11-04T16:32:00Z</dcterms:created>
  <dcterms:modified xsi:type="dcterms:W3CDTF">2024-09-12T18:38:39Z</dcterms:modified>
  <cp:category/>
</cp:coreProperties>
</file>